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'1-1'!$A$1:$Q$26</definedName>
    <definedName name="_xlnm.Print_Area" localSheetId="2">'1-2'!$A$1:$J$27</definedName>
    <definedName name="_xlnm.Print_Area" localSheetId="3">'2'!$A$1:$AL$26</definedName>
    <definedName name="_xlnm.Print_Area" localSheetId="4">'2-1'!$A$1:$M$13</definedName>
    <definedName name="_xlnm.Print_Area" localSheetId="5">'2-2'!$A$1:$Y$10</definedName>
    <definedName name="_xlnm.Print_Area" localSheetId="6">'2-3'!$A$1:$S$19</definedName>
    <definedName name="_xlnm.Print_Area" localSheetId="7">'2-4'!$A$1:$F$40</definedName>
    <definedName name="_xlnm.Print_Area" localSheetId="8">'3'!$A$1:$H$7</definedName>
    <definedName name="_xlnm.Print_Area" localSheetId="10">'5'!$A$1:$W$26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<sst xmlns="http://schemas.openxmlformats.org/spreadsheetml/2006/main" count="555" uniqueCount="195">
  <si>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</si>
  <si>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</si>
  <si>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</si>
  <si>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</si>
  <si>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</si>
  <si>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</si>
  <si>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</si>
  <si>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</si>
  <si>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</si>
  <si>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</si>
  <si>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</si>
  <si>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</si>
  <si>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</si>
  <si>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</si>
  <si>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</si>
  <si>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</si>
  <si>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</si>
  <si>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</si>
  <si>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</si>
  <si>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</si>
  <si>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</si>
  <si>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</si>
  <si>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</si>
  <si>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</si>
  <si>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</si>
  <si>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</si>
  <si>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</si>
  <si>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</si>
  <si>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</si>
  <si>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</si>
  <si>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</si>
  <si>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</si>
  <si>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</si>
  <si>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</si>
  <si>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</si>
  <si>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</si>
  <si>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</si>
  <si>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</si>
  <si>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</si>
  <si>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</si>
  <si>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</si>
  <si>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</si>
  <si>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</si>
  <si>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</si>
  <si>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</si>
  <si>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</si>
  <si>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</si>
  <si>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</si>
  <si>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</si>
  <si>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</si>
  <si>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</si>
  <si>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</si>
  <si>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</si>
  <si>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</si>
  <si>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</si>
  <si>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</si>
  <si>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</si>
  <si>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</si>
  <si>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</si>
  <si>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</si>
  <si>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</si>
  <si>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</si>
  <si>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</si>
  <si>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</si>
  <si>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</si>
  <si>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</si>
  <si>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</si>
  <si>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</si>
  <si>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</si>
  <si>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</si>
  <si>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</si>
  <si>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</si>
  <si>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</si>
  <si>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</si>
  <si>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</si>
  <si>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</si>
  <si>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</si>
  <si>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</si>
  <si>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</si>
  <si>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</si>
  <si>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</si>
  <si>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</si>
  <si>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</si>
  <si>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</si>
  <si>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</si>
  <si>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</si>
  <si>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</si>
  <si>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</si>
  <si>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</si>
  <si>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</si>
  <si>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</si>
  <si>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</si>
  <si>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</si>
  <si>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</si>
  <si>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</si>
  <si>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</si>
  <si>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</si>
  <si>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</si>
  <si>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</si>
  <si>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</si>
  <si>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</si>
  <si>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</si>
  <si>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</si>
  <si>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</si>
  <si>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</si>
  <si>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</si>
  <si>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</si>
  <si>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</si>
  <si>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</si>
  <si>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</si>
  <si>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</si>
  <si>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</si>
  <si>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</si>
  <si>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</si>
  <si>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</si>
  <si>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</si>
  <si>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</si>
  <si>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</si>
  <si>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</si>
  <si>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</si>
  <si>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</si>
  <si>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</si>
  <si>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</si>
  <si>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</si>
  <si>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</si>
  <si>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</si>
  <si>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</si>
  <si>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</si>
  <si>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</si>
  <si>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</si>
  <si>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</si>
  <si>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</si>
  <si>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</si>
  <si>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</si>
  <si>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</si>
  <si>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</si>
  <si>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</si>
  <si>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</si>
  <si>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</si>
  <si>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03</t>
  </si>
  <si>
    <t>06</t>
  </si>
  <si>
    <t>政务公开审批</t>
  </si>
  <si>
    <t>50</t>
  </si>
  <si>
    <t>事业运行</t>
  </si>
  <si>
    <t>05</t>
  </si>
  <si>
    <t>02</t>
  </si>
  <si>
    <t>事业单位离退休</t>
  </si>
  <si>
    <t>其他社会保障和就业支出</t>
  </si>
  <si>
    <t>01</t>
  </si>
  <si>
    <t>事业单位医疗</t>
  </si>
  <si>
    <t>住房公积金</t>
  </si>
  <si>
    <t>购房补贴</t>
  </si>
  <si>
    <t>四川省政府政务服务和公共资源交易服务中心</t>
  </si>
  <si>
    <t>四川省政府采购中心</t>
  </si>
  <si>
    <t>一般行政管理事务</t>
  </si>
  <si>
    <t>四川省政府政务服务和公共资源交易服务信息中心</t>
  </si>
  <si>
    <r>
      <t>全额事业单位(在蓉</t>
    </r>
    <r>
      <rPr>
        <sz val="9"/>
        <rFont val="宋体"/>
        <family val="0"/>
      </rPr>
      <t>)</t>
    </r>
  </si>
  <si>
    <t>合计</t>
  </si>
  <si>
    <t>03</t>
  </si>
  <si>
    <t>社会保障和就业支出</t>
  </si>
  <si>
    <t>行政事业单位离退休</t>
  </si>
  <si>
    <t>医疗卫生与计划生育支出</t>
  </si>
  <si>
    <t>医疗保障</t>
  </si>
  <si>
    <t>住房保障支出</t>
  </si>
  <si>
    <t>住房改革支出</t>
  </si>
  <si>
    <r>
      <t>政府办公厅(室</t>
    </r>
    <r>
      <rPr>
        <sz val="9"/>
        <rFont val="宋体"/>
        <family val="0"/>
      </rPr>
      <t>)及相关机构事务</t>
    </r>
  </si>
  <si>
    <t>一般公共服务支出</t>
  </si>
  <si>
    <t>医疗卫生与计划生育支出</t>
  </si>
  <si>
    <t>医疗保障</t>
  </si>
  <si>
    <t>事业单位医疗</t>
  </si>
  <si>
    <r>
      <t>政府办公厅(室</t>
    </r>
    <r>
      <rPr>
        <sz val="10"/>
        <rFont val="宋体"/>
        <family val="0"/>
      </rPr>
      <t>)及相关机构事务</t>
    </r>
  </si>
  <si>
    <r>
      <rPr>
        <sz val="9"/>
        <color indexed="8"/>
        <rFont val="宋体"/>
        <family val="0"/>
      </rPr>
      <t>政府办公厅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室</t>
    </r>
    <r>
      <rPr>
        <sz val="9"/>
        <color indexed="8"/>
        <rFont val="Times New Roman"/>
        <family val="1"/>
      </rPr>
      <t>)</t>
    </r>
    <r>
      <rPr>
        <sz val="9"/>
        <color indexed="8"/>
        <rFont val="宋体"/>
        <family val="0"/>
      </rPr>
      <t>及相关机构事务</t>
    </r>
  </si>
  <si>
    <t>信息化建设及运行维护经费</t>
  </si>
  <si>
    <t>窗口工作奖励金</t>
  </si>
  <si>
    <t>政务服务大厅房租金</t>
  </si>
  <si>
    <t>大厅运行经费</t>
  </si>
  <si>
    <t>公务接待费</t>
  </si>
  <si>
    <t>因公出国经费</t>
  </si>
  <si>
    <t>矿业权交易专项业务经费</t>
  </si>
  <si>
    <t>设备购置经费</t>
  </si>
  <si>
    <t>物业管理费</t>
  </si>
  <si>
    <t>培训费</t>
  </si>
  <si>
    <t>部门应急机动经费</t>
  </si>
  <si>
    <t>差旅费</t>
  </si>
  <si>
    <t>公务车运行维护费</t>
  </si>
  <si>
    <t>房屋购建及维修经费</t>
  </si>
  <si>
    <t>公务用车运行维护费</t>
  </si>
  <si>
    <t>政府采购专项业务费</t>
  </si>
  <si>
    <t>表4</t>
  </si>
  <si>
    <t>政府性基金支出预算表</t>
  </si>
  <si>
    <t/>
  </si>
  <si>
    <t>本年政府性基金预算支出</t>
  </si>
  <si>
    <r>
      <t>政府办公厅(室</t>
    </r>
    <r>
      <rPr>
        <sz val="9"/>
        <rFont val="宋体"/>
        <family val="0"/>
      </rPr>
      <t>)及相关机构事务</t>
    </r>
  </si>
  <si>
    <t>表5</t>
  </si>
  <si>
    <t>一般公共预算支出预算表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</si>
</sst>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8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32" fillId="12" borderId="5" applyNumberFormat="0" applyAlignment="0" applyProtection="0"/>
    <xf numFmtId="0" fontId="33" fillId="1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37" fillId="7" borderId="0" applyNumberFormat="0" applyBorder="0" applyAlignment="0" applyProtection="0"/>
    <xf numFmtId="0" fontId="38" fillId="12" borderId="8" applyNumberFormat="0" applyAlignment="0" applyProtection="0"/>
    <xf numFmtId="0" fontId="39" fillId="7" borderId="5" applyNumberFormat="0" applyAlignment="0" applyProtection="0"/>
    <xf numFmtId="0" fontId="0" fillId="4" borderId="9" applyNumberFormat="0" applyFont="0" applyAlignment="0" applyProtection="0"/>
  </cellStyleXfs>
  <cellXfs count="186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>
      <alignment vertical="center"/>
    </xf>
    <xf numFmtId="207" fontId="17" fillId="0" borderId="10" xfId="0" applyNumberFormat="1" applyFont="1" applyFill="1" applyBorder="1" applyAlignment="1">
      <alignment vertical="center" wrapText="1"/>
    </xf>
    <xf numFmtId="207" fontId="17" fillId="0" borderId="10" xfId="0" applyNumberFormat="1" applyFont="1" applyFill="1" applyBorder="1" applyAlignment="1">
      <alignment horizontal="right" vertical="center" wrapText="1"/>
    </xf>
    <xf numFmtId="207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207" fontId="17" fillId="0" borderId="14" xfId="0" applyNumberFormat="1" applyFont="1" applyFill="1" applyBorder="1" applyAlignment="1">
      <alignment vertical="center" wrapText="1"/>
    </xf>
    <xf numFmtId="1" fontId="17" fillId="0" borderId="12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quotePrefix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17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 quotePrefix="1">
      <alignment/>
    </xf>
    <xf numFmtId="0" fontId="0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 horizontal="centerContinuous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5" fillId="12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12" borderId="0" xfId="0" applyNumberFormat="1" applyFont="1" applyFill="1" applyAlignment="1" applyProtection="1">
      <alignment vertical="center" wrapText="1"/>
      <protection/>
    </xf>
    <xf numFmtId="0" fontId="19" fillId="12" borderId="0" xfId="0" applyNumberFormat="1" applyFont="1" applyFill="1" applyAlignment="1" applyProtection="1">
      <alignment vertical="center" wrapText="1"/>
      <protection/>
    </xf>
    <xf numFmtId="0" fontId="20" fillId="12" borderId="0" xfId="0" applyNumberFormat="1" applyFont="1" applyFill="1" applyAlignment="1" applyProtection="1">
      <alignment vertical="center" wrapText="1"/>
      <protection/>
    </xf>
    <xf numFmtId="0" fontId="1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1" fontId="0" fillId="0" borderId="0" xfId="0" applyFill="1" applyAlignment="1">
      <alignment/>
    </xf>
    <xf numFmtId="1" fontId="5" fillId="0" borderId="10" xfId="0" applyFont="1" applyFill="1" applyBorder="1" applyAlignment="1" applyProtection="1">
      <alignment horizontal="center" vertical="center"/>
      <protection/>
    </xf>
    <xf numFmtId="1" fontId="5" fillId="0" borderId="10" xfId="0" applyFont="1" applyFill="1" applyBorder="1" applyAlignment="1" applyProtection="1">
      <alignment horizontal="centerContinuous" vertical="center"/>
      <protection/>
    </xf>
    <xf numFmtId="1" fontId="0" fillId="0" borderId="10" xfId="0" applyFont="1" applyFill="1" applyBorder="1" applyAlignment="1">
      <alignment horizontal="center" vertical="center" wrapText="1"/>
    </xf>
    <xf numFmtId="1" fontId="0" fillId="0" borderId="10" xfId="0" applyFill="1" applyBorder="1" applyAlignment="1">
      <alignment/>
    </xf>
    <xf numFmtId="1" fontId="0" fillId="0" borderId="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3" sqref="A3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9" t="s">
        <v>63</v>
      </c>
    </row>
    <row r="2" spans="1:4" ht="19.5" customHeight="1">
      <c r="A2" s="76" t="s">
        <v>138</v>
      </c>
      <c r="B2" s="76"/>
      <c r="C2" s="76"/>
      <c r="D2" s="76"/>
    </row>
    <row r="3" spans="1:4" ht="19.5" customHeight="1">
      <c r="A3" s="67" t="s">
        <v>152</v>
      </c>
      <c r="B3" s="67"/>
      <c r="C3" s="27"/>
      <c r="D3" s="28" t="s">
        <v>73</v>
      </c>
    </row>
    <row r="4" spans="1:4" ht="23.25" customHeight="1">
      <c r="A4" s="77" t="s">
        <v>127</v>
      </c>
      <c r="B4" s="77"/>
      <c r="C4" s="77" t="s">
        <v>5</v>
      </c>
      <c r="D4" s="77"/>
    </row>
    <row r="5" spans="1:4" ht="23.25" customHeight="1">
      <c r="A5" s="52" t="s">
        <v>41</v>
      </c>
      <c r="B5" s="75" t="s">
        <v>95</v>
      </c>
      <c r="C5" s="52" t="s">
        <v>41</v>
      </c>
      <c r="D5" s="53" t="s">
        <v>95</v>
      </c>
    </row>
    <row r="6" spans="1:4" ht="19.5" customHeight="1">
      <c r="A6" s="58" t="s">
        <v>35</v>
      </c>
      <c r="B6" s="82">
        <v>4184.5</v>
      </c>
      <c r="C6" s="59" t="s">
        <v>110</v>
      </c>
      <c r="D6" s="82">
        <v>1278.19</v>
      </c>
    </row>
    <row r="7" spans="1:4" ht="19.5" customHeight="1">
      <c r="A7" s="54" t="s">
        <v>4</v>
      </c>
      <c r="B7" s="86"/>
      <c r="C7" s="54" t="s">
        <v>1</v>
      </c>
      <c r="D7" s="82">
        <v>257.09</v>
      </c>
    </row>
    <row r="8" spans="1:4" ht="19.5" customHeight="1">
      <c r="A8" s="54" t="s">
        <v>23</v>
      </c>
      <c r="B8" s="82"/>
      <c r="C8" s="54" t="s">
        <v>65</v>
      </c>
      <c r="D8" s="82">
        <v>332.69</v>
      </c>
    </row>
    <row r="9" spans="1:4" ht="19.5" customHeight="1">
      <c r="A9" s="54" t="s">
        <v>30</v>
      </c>
      <c r="B9" s="82"/>
      <c r="C9" s="54" t="s">
        <v>117</v>
      </c>
      <c r="D9" s="82">
        <v>2592.32</v>
      </c>
    </row>
    <row r="10" spans="1:4" ht="19.5" customHeight="1">
      <c r="A10" s="54" t="s">
        <v>105</v>
      </c>
      <c r="B10" s="57">
        <f>SUM(B11:B14)</f>
        <v>0</v>
      </c>
      <c r="C10" s="54" t="s">
        <v>28</v>
      </c>
      <c r="D10" s="57">
        <f>SUM(D11:D12)</f>
        <v>0</v>
      </c>
    </row>
    <row r="11" spans="1:4" ht="19.5" customHeight="1">
      <c r="A11" s="58" t="s">
        <v>56</v>
      </c>
      <c r="B11" s="57"/>
      <c r="C11" s="62" t="s">
        <v>52</v>
      </c>
      <c r="D11" s="57"/>
    </row>
    <row r="12" spans="1:4" ht="19.5" customHeight="1">
      <c r="A12" s="58" t="s">
        <v>82</v>
      </c>
      <c r="B12" s="82"/>
      <c r="C12" s="62" t="s">
        <v>87</v>
      </c>
      <c r="D12" s="82"/>
    </row>
    <row r="13" spans="1:4" ht="19.5" customHeight="1">
      <c r="A13" s="61" t="s">
        <v>19</v>
      </c>
      <c r="B13" s="86"/>
      <c r="C13" s="59"/>
      <c r="D13" s="60"/>
    </row>
    <row r="14" spans="1:4" ht="19.5" customHeight="1">
      <c r="A14" s="58" t="s">
        <v>78</v>
      </c>
      <c r="B14" s="87"/>
      <c r="C14" s="59"/>
      <c r="D14" s="55"/>
    </row>
    <row r="15" spans="1:4" ht="19.5" customHeight="1">
      <c r="A15" s="58" t="s">
        <v>60</v>
      </c>
      <c r="B15" s="82"/>
      <c r="C15" s="59"/>
      <c r="D15" s="55"/>
    </row>
    <row r="16" spans="1:4" ht="19.5" customHeight="1">
      <c r="A16" s="54"/>
      <c r="B16" s="60"/>
      <c r="C16" s="54"/>
      <c r="D16" s="55"/>
    </row>
    <row r="17" spans="1:7" ht="19.5" customHeight="1">
      <c r="A17" s="52" t="s">
        <v>94</v>
      </c>
      <c r="B17" s="55">
        <f>SUM(B6:B10,B15)</f>
        <v>4184.5</v>
      </c>
      <c r="C17" s="52" t="s">
        <v>61</v>
      </c>
      <c r="D17" s="55">
        <f>SUM(D6:D10)</f>
        <v>4460.29</v>
      </c>
      <c r="G17" s="81" t="s">
        <v>0</v>
      </c>
    </row>
    <row r="18" spans="1:4" ht="19.5" customHeight="1">
      <c r="A18" s="54" t="s">
        <v>50</v>
      </c>
      <c r="B18" s="82"/>
      <c r="C18" s="54" t="s">
        <v>106</v>
      </c>
      <c r="D18" s="82"/>
    </row>
    <row r="19" spans="1:4" ht="19.5" customHeight="1">
      <c r="A19" s="54" t="s">
        <v>124</v>
      </c>
      <c r="B19" s="82">
        <v>722.79</v>
      </c>
      <c r="C19" s="54" t="s">
        <v>128</v>
      </c>
      <c r="D19" s="82"/>
    </row>
    <row r="20" spans="1:4" ht="19.5" customHeight="1">
      <c r="A20" s="54" t="s">
        <v>76</v>
      </c>
      <c r="B20" s="82"/>
      <c r="C20" s="54" t="s">
        <v>58</v>
      </c>
      <c r="D20" s="82">
        <v>447</v>
      </c>
    </row>
    <row r="21" spans="1:4" ht="19.5" customHeight="1">
      <c r="A21" s="54"/>
      <c r="B21" s="82"/>
      <c r="C21" s="54" t="s">
        <v>76</v>
      </c>
      <c r="D21" s="82"/>
    </row>
    <row r="22" spans="1:4" ht="19.5" customHeight="1">
      <c r="A22" s="54"/>
      <c r="B22" s="56"/>
      <c r="C22" s="54"/>
      <c r="D22" s="55"/>
    </row>
    <row r="23" spans="1:31" ht="19.5" customHeight="1">
      <c r="A23" s="54"/>
      <c r="B23" s="56"/>
      <c r="C23" s="54"/>
      <c r="D23" s="5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52" t="s">
        <v>107</v>
      </c>
      <c r="B24" s="56">
        <f>SUM(B17:B19)</f>
        <v>4907.29</v>
      </c>
      <c r="C24" s="52" t="s">
        <v>71</v>
      </c>
      <c r="D24" s="55">
        <f>SUM(D17,D18,D20)</f>
        <v>4907.29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30" sqref="E3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3"/>
      <c r="B1" s="136"/>
      <c r="C1" s="136"/>
      <c r="D1" s="136"/>
      <c r="E1" s="136"/>
      <c r="F1" s="136"/>
      <c r="G1" s="136"/>
      <c r="H1" s="137" t="s">
        <v>188</v>
      </c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138"/>
      <c r="GE1" s="138"/>
      <c r="GF1" s="138"/>
      <c r="GG1" s="138"/>
      <c r="GH1" s="138"/>
      <c r="GI1" s="138"/>
      <c r="GJ1" s="138"/>
      <c r="GK1" s="138"/>
      <c r="GL1" s="138"/>
      <c r="GM1" s="138"/>
      <c r="GN1" s="138"/>
      <c r="GO1" s="138"/>
      <c r="GP1" s="138"/>
      <c r="GQ1" s="138"/>
      <c r="GR1" s="138"/>
      <c r="GS1" s="138"/>
      <c r="GT1" s="138"/>
      <c r="GU1" s="138"/>
      <c r="GV1" s="138"/>
      <c r="GW1" s="138"/>
      <c r="GX1" s="138"/>
      <c r="GY1" s="138"/>
      <c r="GZ1" s="138"/>
      <c r="HA1" s="138"/>
      <c r="HB1" s="138"/>
      <c r="HC1" s="138"/>
      <c r="HD1" s="138"/>
      <c r="HE1" s="138"/>
      <c r="HF1" s="138"/>
      <c r="HG1" s="138"/>
      <c r="HH1" s="138"/>
      <c r="HI1" s="138"/>
      <c r="HJ1" s="138"/>
      <c r="HK1" s="138"/>
      <c r="HL1" s="138"/>
      <c r="HM1" s="138"/>
      <c r="HN1" s="138"/>
      <c r="HO1" s="138"/>
      <c r="HP1" s="138"/>
      <c r="HQ1" s="138"/>
      <c r="HR1" s="138"/>
      <c r="HS1" s="138"/>
      <c r="HT1" s="138"/>
      <c r="HU1" s="138"/>
      <c r="HV1" s="138"/>
      <c r="HW1" s="138"/>
      <c r="HX1" s="138"/>
      <c r="HY1" s="138"/>
      <c r="HZ1" s="138"/>
      <c r="IA1" s="138"/>
      <c r="IB1" s="138"/>
      <c r="IC1" s="138"/>
      <c r="ID1" s="138"/>
      <c r="IE1" s="138"/>
      <c r="IF1" s="138"/>
      <c r="IG1" s="138"/>
      <c r="IH1" s="138"/>
      <c r="II1" s="138"/>
      <c r="IJ1" s="138"/>
      <c r="IK1" s="138"/>
    </row>
    <row r="2" spans="1:245" ht="19.5" customHeight="1">
      <c r="A2" s="171" t="s">
        <v>189</v>
      </c>
      <c r="B2" s="171"/>
      <c r="C2" s="171"/>
      <c r="D2" s="171"/>
      <c r="E2" s="171"/>
      <c r="F2" s="171"/>
      <c r="G2" s="171"/>
      <c r="H2" s="171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</row>
    <row r="3" spans="1:245" ht="19.5" customHeight="1">
      <c r="A3" s="139" t="s">
        <v>190</v>
      </c>
      <c r="B3" s="65"/>
      <c r="C3" s="65"/>
      <c r="D3" s="65"/>
      <c r="E3" s="65"/>
      <c r="F3" s="140"/>
      <c r="G3" s="140"/>
      <c r="H3" s="28" t="s">
        <v>73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</row>
    <row r="4" spans="1:245" ht="19.5" customHeight="1">
      <c r="A4" s="141" t="s">
        <v>33</v>
      </c>
      <c r="B4" s="141"/>
      <c r="C4" s="141"/>
      <c r="D4" s="142"/>
      <c r="E4" s="143"/>
      <c r="F4" s="173" t="s">
        <v>191</v>
      </c>
      <c r="G4" s="173"/>
      <c r="H4" s="173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</row>
    <row r="5" spans="1:245" ht="19.5" customHeight="1">
      <c r="A5" s="78" t="s">
        <v>130</v>
      </c>
      <c r="B5" s="73"/>
      <c r="C5" s="144"/>
      <c r="D5" s="181" t="s">
        <v>62</v>
      </c>
      <c r="E5" s="183" t="s">
        <v>55</v>
      </c>
      <c r="F5" s="170" t="s">
        <v>31</v>
      </c>
      <c r="G5" s="170" t="s">
        <v>12</v>
      </c>
      <c r="H5" s="173" t="s">
        <v>85</v>
      </c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</row>
    <row r="6" spans="1:245" ht="19.5" customHeight="1">
      <c r="A6" s="145" t="s">
        <v>59</v>
      </c>
      <c r="B6" s="146" t="s">
        <v>99</v>
      </c>
      <c r="C6" s="147" t="s">
        <v>98</v>
      </c>
      <c r="D6" s="182"/>
      <c r="E6" s="184"/>
      <c r="F6" s="185"/>
      <c r="G6" s="185"/>
      <c r="H6" s="160"/>
      <c r="I6" s="5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</row>
    <row r="7" spans="1:245" ht="19.5" customHeight="1">
      <c r="A7" s="148"/>
      <c r="B7" s="148"/>
      <c r="C7" s="148"/>
      <c r="D7" s="148"/>
      <c r="E7" s="148"/>
      <c r="F7" s="149"/>
      <c r="G7" s="150"/>
      <c r="H7" s="149"/>
      <c r="I7" s="5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1"/>
      <c r="IF7" s="151"/>
      <c r="IG7" s="151"/>
      <c r="IH7" s="151"/>
      <c r="II7" s="151"/>
      <c r="IJ7" s="151"/>
      <c r="IK7" s="151"/>
    </row>
    <row r="8" spans="1:245" ht="19.5" customHeight="1">
      <c r="A8" s="152"/>
      <c r="B8" s="152"/>
      <c r="C8" s="152"/>
      <c r="D8" s="153"/>
      <c r="E8" s="154"/>
      <c r="F8" s="154"/>
      <c r="G8" s="154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</row>
    <row r="15" spans="1:245" ht="19.5" customHeight="1">
      <c r="A15" s="155"/>
      <c r="B15" s="43"/>
      <c r="C15" s="43"/>
      <c r="D15" s="37"/>
      <c r="E15" s="37"/>
      <c r="F15" s="37"/>
      <c r="G15" s="37"/>
      <c r="H15" s="37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</row>
    <row r="16" spans="1:245" ht="19.5" customHeight="1">
      <c r="A16" s="155"/>
      <c r="B16" s="155"/>
      <c r="C16" s="43"/>
      <c r="D16" s="43"/>
      <c r="E16" s="155"/>
      <c r="F16" s="155"/>
      <c r="G16" s="155"/>
      <c r="H16" s="37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</row>
    <row r="17" spans="1:245" ht="19.5" customHeight="1">
      <c r="A17" s="155"/>
      <c r="B17" s="155"/>
      <c r="C17" s="43"/>
      <c r="D17" s="37"/>
      <c r="E17" s="37"/>
      <c r="F17" s="37"/>
      <c r="G17" s="37"/>
      <c r="H17" s="37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</row>
    <row r="18" spans="1:245" ht="19.5" customHeight="1">
      <c r="A18" s="43"/>
      <c r="B18" s="155"/>
      <c r="C18" s="43"/>
      <c r="D18" s="37"/>
      <c r="E18" s="37"/>
      <c r="F18" s="37"/>
      <c r="G18" s="37"/>
      <c r="H18" s="37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</row>
    <row r="19" spans="1:245" ht="19.5" customHeight="1">
      <c r="A19" s="43"/>
      <c r="B19" s="155"/>
      <c r="C19" s="155"/>
      <c r="D19" s="155"/>
      <c r="E19" s="155"/>
      <c r="F19" s="155"/>
      <c r="G19" s="155"/>
      <c r="H19" s="37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</row>
    <row r="20" spans="1:245" ht="19.5" customHeight="1">
      <c r="A20" s="155"/>
      <c r="B20" s="155"/>
      <c r="C20" s="155"/>
      <c r="D20" s="37"/>
      <c r="E20" s="37"/>
      <c r="F20" s="37"/>
      <c r="G20" s="37"/>
      <c r="H20" s="37"/>
      <c r="I20" s="155"/>
      <c r="J20" s="43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</row>
    <row r="21" spans="1:245" ht="19.5" customHeight="1">
      <c r="A21" s="155"/>
      <c r="B21" s="155"/>
      <c r="C21" s="155"/>
      <c r="D21" s="37"/>
      <c r="E21" s="37"/>
      <c r="F21" s="37"/>
      <c r="G21" s="37"/>
      <c r="H21" s="37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</row>
    <row r="22" spans="1:245" ht="19.5" customHeight="1">
      <c r="A22" s="155"/>
      <c r="B22" s="155"/>
      <c r="C22" s="155"/>
      <c r="D22" s="155"/>
      <c r="E22" s="155"/>
      <c r="F22" s="155"/>
      <c r="G22" s="155"/>
      <c r="H22" s="37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</row>
    <row r="23" spans="1:245" ht="19.5" customHeight="1">
      <c r="A23" s="155"/>
      <c r="B23" s="155"/>
      <c r="C23" s="155"/>
      <c r="D23" s="37"/>
      <c r="E23" s="37"/>
      <c r="F23" s="37"/>
      <c r="G23" s="37"/>
      <c r="H23" s="37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</row>
    <row r="24" spans="1:245" ht="19.5" customHeight="1">
      <c r="A24" s="155"/>
      <c r="B24" s="155"/>
      <c r="C24" s="155"/>
      <c r="D24" s="37"/>
      <c r="E24" s="37"/>
      <c r="F24" s="37"/>
      <c r="G24" s="37"/>
      <c r="H24" s="37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</row>
    <row r="25" spans="1:245" ht="19.5" customHeight="1">
      <c r="A25" s="155"/>
      <c r="B25" s="155"/>
      <c r="C25" s="155"/>
      <c r="D25" s="155"/>
      <c r="E25" s="155"/>
      <c r="F25" s="155"/>
      <c r="G25" s="155"/>
      <c r="H25" s="37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</row>
    <row r="26" spans="1:245" ht="19.5" customHeight="1">
      <c r="A26" s="155"/>
      <c r="B26" s="155"/>
      <c r="C26" s="43"/>
      <c r="D26" s="37"/>
      <c r="E26" s="37"/>
      <c r="F26" s="37"/>
      <c r="G26" s="37"/>
      <c r="H26" s="37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</row>
    <row r="27" spans="1:245" ht="19.5" customHeight="1">
      <c r="A27" s="155"/>
      <c r="B27" s="155"/>
      <c r="C27" s="155"/>
      <c r="D27" s="37"/>
      <c r="E27" s="37"/>
      <c r="F27" s="37"/>
      <c r="G27" s="37"/>
      <c r="H27" s="37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</row>
    <row r="28" spans="1:245" ht="19.5" customHeight="1">
      <c r="A28" s="155"/>
      <c r="B28" s="155"/>
      <c r="C28" s="155"/>
      <c r="D28" s="155"/>
      <c r="E28" s="155"/>
      <c r="F28" s="155"/>
      <c r="G28" s="155"/>
      <c r="H28" s="37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</row>
    <row r="29" spans="1:245" ht="19.5" customHeight="1">
      <c r="A29" s="155"/>
      <c r="B29" s="155"/>
      <c r="C29" s="155"/>
      <c r="D29" s="37"/>
      <c r="E29" s="37"/>
      <c r="F29" s="37"/>
      <c r="G29" s="37"/>
      <c r="H29" s="37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</row>
    <row r="30" spans="1:245" ht="19.5" customHeight="1">
      <c r="A30" s="155"/>
      <c r="B30" s="155"/>
      <c r="C30" s="155"/>
      <c r="D30" s="37"/>
      <c r="E30" s="37"/>
      <c r="F30" s="37"/>
      <c r="G30" s="37"/>
      <c r="H30" s="37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</row>
    <row r="31" spans="1:245" ht="19.5" customHeight="1">
      <c r="A31" s="155"/>
      <c r="B31" s="155"/>
      <c r="C31" s="155"/>
      <c r="D31" s="155"/>
      <c r="E31" s="155"/>
      <c r="F31" s="155"/>
      <c r="G31" s="155"/>
      <c r="H31" s="37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</row>
    <row r="32" spans="1:245" ht="19.5" customHeight="1">
      <c r="A32" s="155"/>
      <c r="B32" s="155"/>
      <c r="C32" s="155"/>
      <c r="D32" s="155"/>
      <c r="E32" s="156"/>
      <c r="F32" s="156"/>
      <c r="G32" s="156"/>
      <c r="H32" s="37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5"/>
      <c r="FP32" s="155"/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  <c r="GC32" s="155"/>
      <c r="GD32" s="155"/>
      <c r="GE32" s="155"/>
      <c r="GF32" s="155"/>
      <c r="GG32" s="155"/>
      <c r="GH32" s="155"/>
      <c r="GI32" s="155"/>
      <c r="GJ32" s="155"/>
      <c r="GK32" s="155"/>
      <c r="GL32" s="155"/>
      <c r="GM32" s="155"/>
      <c r="GN32" s="155"/>
      <c r="GO32" s="155"/>
      <c r="GP32" s="155"/>
      <c r="GQ32" s="155"/>
      <c r="GR32" s="155"/>
      <c r="GS32" s="155"/>
      <c r="GT32" s="155"/>
      <c r="GU32" s="155"/>
      <c r="GV32" s="155"/>
      <c r="GW32" s="155"/>
      <c r="GX32" s="155"/>
      <c r="GY32" s="155"/>
      <c r="GZ32" s="155"/>
      <c r="HA32" s="155"/>
      <c r="HB32" s="155"/>
      <c r="HC32" s="155"/>
      <c r="HD32" s="155"/>
      <c r="HE32" s="155"/>
      <c r="HF32" s="155"/>
      <c r="HG32" s="155"/>
      <c r="HH32" s="155"/>
      <c r="HI32" s="155"/>
      <c r="HJ32" s="155"/>
      <c r="HK32" s="155"/>
      <c r="HL32" s="155"/>
      <c r="HM32" s="155"/>
      <c r="HN32" s="155"/>
      <c r="HO32" s="155"/>
      <c r="HP32" s="155"/>
      <c r="HQ32" s="155"/>
      <c r="HR32" s="155"/>
      <c r="HS32" s="155"/>
      <c r="HT32" s="155"/>
      <c r="HU32" s="155"/>
      <c r="HV32" s="155"/>
      <c r="HW32" s="155"/>
      <c r="HX32" s="155"/>
      <c r="HY32" s="155"/>
      <c r="HZ32" s="155"/>
      <c r="IA32" s="155"/>
      <c r="IB32" s="155"/>
      <c r="IC32" s="155"/>
      <c r="ID32" s="155"/>
      <c r="IE32" s="155"/>
      <c r="IF32" s="155"/>
      <c r="IG32" s="155"/>
      <c r="IH32" s="155"/>
      <c r="II32" s="155"/>
      <c r="IJ32" s="155"/>
      <c r="IK32" s="155"/>
    </row>
    <row r="33" spans="1:245" ht="19.5" customHeight="1">
      <c r="A33" s="155"/>
      <c r="B33" s="155"/>
      <c r="C33" s="155"/>
      <c r="D33" s="155"/>
      <c r="E33" s="156"/>
      <c r="F33" s="156"/>
      <c r="G33" s="156"/>
      <c r="H33" s="37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5"/>
      <c r="FU33" s="155"/>
      <c r="FV33" s="155"/>
      <c r="FW33" s="155"/>
      <c r="FX33" s="155"/>
      <c r="FY33" s="155"/>
      <c r="FZ33" s="155"/>
      <c r="GA33" s="155"/>
      <c r="GB33" s="155"/>
      <c r="GC33" s="155"/>
      <c r="GD33" s="155"/>
      <c r="GE33" s="155"/>
      <c r="GF33" s="155"/>
      <c r="GG33" s="155"/>
      <c r="GH33" s="155"/>
      <c r="GI33" s="155"/>
      <c r="GJ33" s="155"/>
      <c r="GK33" s="155"/>
      <c r="GL33" s="155"/>
      <c r="GM33" s="155"/>
      <c r="GN33" s="155"/>
      <c r="GO33" s="155"/>
      <c r="GP33" s="155"/>
      <c r="GQ33" s="155"/>
      <c r="GR33" s="155"/>
      <c r="GS33" s="155"/>
      <c r="GT33" s="155"/>
      <c r="GU33" s="155"/>
      <c r="GV33" s="155"/>
      <c r="GW33" s="155"/>
      <c r="GX33" s="155"/>
      <c r="GY33" s="155"/>
      <c r="GZ33" s="155"/>
      <c r="HA33" s="155"/>
      <c r="HB33" s="155"/>
      <c r="HC33" s="155"/>
      <c r="HD33" s="155"/>
      <c r="HE33" s="155"/>
      <c r="HF33" s="155"/>
      <c r="HG33" s="155"/>
      <c r="HH33" s="155"/>
      <c r="HI33" s="155"/>
      <c r="HJ33" s="155"/>
      <c r="HK33" s="155"/>
      <c r="HL33" s="155"/>
      <c r="HM33" s="155"/>
      <c r="HN33" s="155"/>
      <c r="HO33" s="155"/>
      <c r="HP33" s="155"/>
      <c r="HQ33" s="155"/>
      <c r="HR33" s="155"/>
      <c r="HS33" s="155"/>
      <c r="HT33" s="155"/>
      <c r="HU33" s="155"/>
      <c r="HV33" s="155"/>
      <c r="HW33" s="155"/>
      <c r="HX33" s="155"/>
      <c r="HY33" s="155"/>
      <c r="HZ33" s="155"/>
      <c r="IA33" s="155"/>
      <c r="IB33" s="155"/>
      <c r="IC33" s="155"/>
      <c r="ID33" s="155"/>
      <c r="IE33" s="155"/>
      <c r="IF33" s="155"/>
      <c r="IG33" s="155"/>
      <c r="IH33" s="155"/>
      <c r="II33" s="155"/>
      <c r="IJ33" s="155"/>
      <c r="IK33" s="155"/>
    </row>
    <row r="34" spans="1:245" ht="19.5" customHeight="1">
      <c r="A34" s="155"/>
      <c r="B34" s="155"/>
      <c r="C34" s="155"/>
      <c r="D34" s="155"/>
      <c r="E34" s="155"/>
      <c r="F34" s="155"/>
      <c r="G34" s="155"/>
      <c r="H34" s="37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  <c r="GE34" s="155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5"/>
      <c r="GQ34" s="155"/>
      <c r="GR34" s="155"/>
      <c r="GS34" s="155"/>
      <c r="GT34" s="155"/>
      <c r="GU34" s="155"/>
      <c r="GV34" s="155"/>
      <c r="GW34" s="155"/>
      <c r="GX34" s="155"/>
      <c r="GY34" s="155"/>
      <c r="GZ34" s="155"/>
      <c r="HA34" s="155"/>
      <c r="HB34" s="155"/>
      <c r="HC34" s="155"/>
      <c r="HD34" s="155"/>
      <c r="HE34" s="155"/>
      <c r="HF34" s="155"/>
      <c r="HG34" s="155"/>
      <c r="HH34" s="155"/>
      <c r="HI34" s="155"/>
      <c r="HJ34" s="155"/>
      <c r="HK34" s="155"/>
      <c r="HL34" s="155"/>
      <c r="HM34" s="155"/>
      <c r="HN34" s="155"/>
      <c r="HO34" s="155"/>
      <c r="HP34" s="155"/>
      <c r="HQ34" s="155"/>
      <c r="HR34" s="155"/>
      <c r="HS34" s="155"/>
      <c r="HT34" s="155"/>
      <c r="HU34" s="155"/>
      <c r="HV34" s="155"/>
      <c r="HW34" s="155"/>
      <c r="HX34" s="155"/>
      <c r="HY34" s="155"/>
      <c r="HZ34" s="155"/>
      <c r="IA34" s="155"/>
      <c r="IB34" s="155"/>
      <c r="IC34" s="155"/>
      <c r="ID34" s="155"/>
      <c r="IE34" s="155"/>
      <c r="IF34" s="155"/>
      <c r="IG34" s="155"/>
      <c r="IH34" s="155"/>
      <c r="II34" s="155"/>
      <c r="IJ34" s="155"/>
      <c r="IK34" s="155"/>
    </row>
    <row r="35" spans="1:245" ht="19.5" customHeight="1">
      <c r="A35" s="155"/>
      <c r="B35" s="155"/>
      <c r="C35" s="155"/>
      <c r="D35" s="155"/>
      <c r="E35" s="157"/>
      <c r="F35" s="157"/>
      <c r="G35" s="157"/>
      <c r="H35" s="37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  <c r="FS35" s="155"/>
      <c r="FT35" s="155"/>
      <c r="FU35" s="155"/>
      <c r="FV35" s="155"/>
      <c r="FW35" s="155"/>
      <c r="FX35" s="155"/>
      <c r="FY35" s="155"/>
      <c r="FZ35" s="155"/>
      <c r="GA35" s="155"/>
      <c r="GB35" s="155"/>
      <c r="GC35" s="155"/>
      <c r="GD35" s="155"/>
      <c r="GE35" s="155"/>
      <c r="GF35" s="155"/>
      <c r="GG35" s="155"/>
      <c r="GH35" s="155"/>
      <c r="GI35" s="155"/>
      <c r="GJ35" s="155"/>
      <c r="GK35" s="155"/>
      <c r="GL35" s="155"/>
      <c r="GM35" s="155"/>
      <c r="GN35" s="155"/>
      <c r="GO35" s="155"/>
      <c r="GP35" s="155"/>
      <c r="GQ35" s="155"/>
      <c r="GR35" s="155"/>
      <c r="GS35" s="155"/>
      <c r="GT35" s="155"/>
      <c r="GU35" s="155"/>
      <c r="GV35" s="155"/>
      <c r="GW35" s="155"/>
      <c r="GX35" s="155"/>
      <c r="GY35" s="155"/>
      <c r="GZ35" s="155"/>
      <c r="HA35" s="155"/>
      <c r="HB35" s="155"/>
      <c r="HC35" s="155"/>
      <c r="HD35" s="155"/>
      <c r="HE35" s="155"/>
      <c r="HF35" s="155"/>
      <c r="HG35" s="155"/>
      <c r="HH35" s="155"/>
      <c r="HI35" s="155"/>
      <c r="HJ35" s="155"/>
      <c r="HK35" s="155"/>
      <c r="HL35" s="155"/>
      <c r="HM35" s="155"/>
      <c r="HN35" s="155"/>
      <c r="HO35" s="155"/>
      <c r="HP35" s="155"/>
      <c r="HQ35" s="155"/>
      <c r="HR35" s="155"/>
      <c r="HS35" s="155"/>
      <c r="HT35" s="155"/>
      <c r="HU35" s="155"/>
      <c r="HV35" s="155"/>
      <c r="HW35" s="155"/>
      <c r="HX35" s="155"/>
      <c r="HY35" s="155"/>
      <c r="HZ35" s="155"/>
      <c r="IA35" s="155"/>
      <c r="IB35" s="155"/>
      <c r="IC35" s="155"/>
      <c r="ID35" s="155"/>
      <c r="IE35" s="155"/>
      <c r="IF35" s="155"/>
      <c r="IG35" s="155"/>
      <c r="IH35" s="155"/>
      <c r="II35" s="155"/>
      <c r="IJ35" s="155"/>
      <c r="IK35" s="155"/>
    </row>
    <row r="36" spans="1:245" ht="19.5" customHeight="1">
      <c r="A36" s="138"/>
      <c r="B36" s="138"/>
      <c r="C36" s="138"/>
      <c r="D36" s="138"/>
      <c r="E36" s="158"/>
      <c r="F36" s="158"/>
      <c r="G36" s="15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  <c r="HC36" s="138"/>
      <c r="HD36" s="138"/>
      <c r="HE36" s="138"/>
      <c r="HF36" s="138"/>
      <c r="HG36" s="138"/>
      <c r="HH36" s="138"/>
      <c r="HI36" s="138"/>
      <c r="HJ36" s="138"/>
      <c r="HK36" s="138"/>
      <c r="HL36" s="138"/>
      <c r="HM36" s="138"/>
      <c r="HN36" s="138"/>
      <c r="HO36" s="138"/>
      <c r="HP36" s="138"/>
      <c r="HQ36" s="138"/>
      <c r="HR36" s="138"/>
      <c r="HS36" s="138"/>
      <c r="HT36" s="138"/>
      <c r="HU36" s="138"/>
      <c r="HV36" s="138"/>
      <c r="HW36" s="138"/>
      <c r="HX36" s="138"/>
      <c r="HY36" s="138"/>
      <c r="HZ36" s="138"/>
      <c r="IA36" s="138"/>
      <c r="IB36" s="138"/>
      <c r="IC36" s="138"/>
      <c r="ID36" s="138"/>
      <c r="IE36" s="138"/>
      <c r="IF36" s="138"/>
      <c r="IG36" s="138"/>
      <c r="IH36" s="138"/>
      <c r="II36" s="138"/>
      <c r="IJ36" s="138"/>
      <c r="IK36" s="138"/>
    </row>
    <row r="37" spans="1:245" ht="19.5" customHeight="1">
      <c r="A37" s="159"/>
      <c r="B37" s="159"/>
      <c r="C37" s="159"/>
      <c r="D37" s="159"/>
      <c r="E37" s="159"/>
      <c r="F37" s="159"/>
      <c r="G37" s="159"/>
      <c r="H37" s="13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51"/>
      <c r="HD37" s="151"/>
      <c r="HE37" s="151"/>
      <c r="HF37" s="151"/>
      <c r="HG37" s="151"/>
      <c r="HH37" s="151"/>
      <c r="HI37" s="151"/>
      <c r="HJ37" s="151"/>
      <c r="HK37" s="151"/>
      <c r="HL37" s="151"/>
      <c r="HM37" s="151"/>
      <c r="HN37" s="151"/>
      <c r="HO37" s="151"/>
      <c r="HP37" s="151"/>
      <c r="HQ37" s="151"/>
      <c r="HR37" s="151"/>
      <c r="HS37" s="151"/>
      <c r="HT37" s="151"/>
      <c r="HU37" s="151"/>
      <c r="HV37" s="151"/>
      <c r="HW37" s="151"/>
      <c r="HX37" s="151"/>
      <c r="HY37" s="151"/>
      <c r="HZ37" s="151"/>
      <c r="IA37" s="151"/>
      <c r="IB37" s="151"/>
      <c r="IC37" s="151"/>
      <c r="ID37" s="151"/>
      <c r="IE37" s="151"/>
      <c r="IF37" s="151"/>
      <c r="IG37" s="151"/>
      <c r="IH37" s="151"/>
      <c r="II37" s="151"/>
      <c r="IJ37" s="151"/>
      <c r="IK37" s="151"/>
    </row>
    <row r="38" spans="1:245" ht="19.5" customHeight="1">
      <c r="A38" s="138"/>
      <c r="B38" s="138"/>
      <c r="C38" s="138"/>
      <c r="D38" s="138"/>
      <c r="E38" s="138"/>
      <c r="F38" s="138"/>
      <c r="G38" s="138"/>
      <c r="H38" s="13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  <c r="FK38" s="151"/>
      <c r="FL38" s="151"/>
      <c r="FM38" s="151"/>
      <c r="FN38" s="151"/>
      <c r="FO38" s="151"/>
      <c r="FP38" s="151"/>
      <c r="FQ38" s="151"/>
      <c r="FR38" s="151"/>
      <c r="FS38" s="151"/>
      <c r="FT38" s="151"/>
      <c r="FU38" s="151"/>
      <c r="FV38" s="151"/>
      <c r="FW38" s="151"/>
      <c r="FX38" s="151"/>
      <c r="FY38" s="151"/>
      <c r="FZ38" s="151"/>
      <c r="GA38" s="151"/>
      <c r="GB38" s="151"/>
      <c r="GC38" s="151"/>
      <c r="GD38" s="151"/>
      <c r="GE38" s="151"/>
      <c r="GF38" s="151"/>
      <c r="GG38" s="151"/>
      <c r="GH38" s="151"/>
      <c r="GI38" s="151"/>
      <c r="GJ38" s="151"/>
      <c r="GK38" s="151"/>
      <c r="GL38" s="151"/>
      <c r="GM38" s="151"/>
      <c r="GN38" s="151"/>
      <c r="GO38" s="151"/>
      <c r="GP38" s="151"/>
      <c r="GQ38" s="151"/>
      <c r="GR38" s="151"/>
      <c r="GS38" s="151"/>
      <c r="GT38" s="151"/>
      <c r="GU38" s="151"/>
      <c r="GV38" s="151"/>
      <c r="GW38" s="151"/>
      <c r="GX38" s="151"/>
      <c r="GY38" s="151"/>
      <c r="GZ38" s="151"/>
      <c r="HA38" s="151"/>
      <c r="HB38" s="151"/>
      <c r="HC38" s="151"/>
      <c r="HD38" s="151"/>
      <c r="HE38" s="151"/>
      <c r="HF38" s="151"/>
      <c r="HG38" s="151"/>
      <c r="HH38" s="151"/>
      <c r="HI38" s="151"/>
      <c r="HJ38" s="151"/>
      <c r="HK38" s="151"/>
      <c r="HL38" s="151"/>
      <c r="HM38" s="151"/>
      <c r="HN38" s="151"/>
      <c r="HO38" s="151"/>
      <c r="HP38" s="151"/>
      <c r="HQ38" s="151"/>
      <c r="HR38" s="151"/>
      <c r="HS38" s="151"/>
      <c r="HT38" s="151"/>
      <c r="HU38" s="151"/>
      <c r="HV38" s="151"/>
      <c r="HW38" s="151"/>
      <c r="HX38" s="151"/>
      <c r="HY38" s="151"/>
      <c r="HZ38" s="151"/>
      <c r="IA38" s="151"/>
      <c r="IB38" s="151"/>
      <c r="IC38" s="151"/>
      <c r="ID38" s="151"/>
      <c r="IE38" s="151"/>
      <c r="IF38" s="151"/>
      <c r="IG38" s="151"/>
      <c r="IH38" s="151"/>
      <c r="II38" s="151"/>
      <c r="IJ38" s="151"/>
      <c r="IK38" s="151"/>
    </row>
    <row r="39" spans="1:245" ht="19.5" customHeight="1">
      <c r="A39" s="151"/>
      <c r="B39" s="151"/>
      <c r="C39" s="151"/>
      <c r="D39" s="151"/>
      <c r="E39" s="151"/>
      <c r="F39" s="138"/>
      <c r="G39" s="138"/>
      <c r="H39" s="13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1"/>
      <c r="GF39" s="151"/>
      <c r="GG39" s="151"/>
      <c r="GH39" s="151"/>
      <c r="GI39" s="151"/>
      <c r="GJ39" s="151"/>
      <c r="GK39" s="151"/>
      <c r="GL39" s="151"/>
      <c r="GM39" s="151"/>
      <c r="GN39" s="151"/>
      <c r="GO39" s="151"/>
      <c r="GP39" s="151"/>
      <c r="GQ39" s="151"/>
      <c r="GR39" s="151"/>
      <c r="GS39" s="151"/>
      <c r="GT39" s="151"/>
      <c r="GU39" s="151"/>
      <c r="GV39" s="151"/>
      <c r="GW39" s="151"/>
      <c r="GX39" s="151"/>
      <c r="GY39" s="151"/>
      <c r="GZ39" s="151"/>
      <c r="HA39" s="151"/>
      <c r="HB39" s="151"/>
      <c r="HC39" s="151"/>
      <c r="HD39" s="151"/>
      <c r="HE39" s="151"/>
      <c r="HF39" s="151"/>
      <c r="HG39" s="151"/>
      <c r="HH39" s="151"/>
      <c r="HI39" s="151"/>
      <c r="HJ39" s="151"/>
      <c r="HK39" s="151"/>
      <c r="HL39" s="151"/>
      <c r="HM39" s="151"/>
      <c r="HN39" s="151"/>
      <c r="HO39" s="151"/>
      <c r="HP39" s="151"/>
      <c r="HQ39" s="151"/>
      <c r="HR39" s="151"/>
      <c r="HS39" s="151"/>
      <c r="HT39" s="151"/>
      <c r="HU39" s="151"/>
      <c r="HV39" s="151"/>
      <c r="HW39" s="151"/>
      <c r="HX39" s="151"/>
      <c r="HY39" s="151"/>
      <c r="HZ39" s="151"/>
      <c r="IA39" s="151"/>
      <c r="IB39" s="151"/>
      <c r="IC39" s="151"/>
      <c r="ID39" s="151"/>
      <c r="IE39" s="151"/>
      <c r="IF39" s="151"/>
      <c r="IG39" s="151"/>
      <c r="IH39" s="151"/>
      <c r="II39" s="151"/>
      <c r="IJ39" s="151"/>
      <c r="IK39" s="151"/>
    </row>
    <row r="40" spans="1:245" ht="19.5" customHeight="1">
      <c r="A40" s="151"/>
      <c r="B40" s="151"/>
      <c r="C40" s="151"/>
      <c r="D40" s="151"/>
      <c r="E40" s="151"/>
      <c r="F40" s="138"/>
      <c r="G40" s="138"/>
      <c r="H40" s="13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151"/>
      <c r="FU40" s="151"/>
      <c r="FV40" s="151"/>
      <c r="FW40" s="151"/>
      <c r="FX40" s="151"/>
      <c r="FY40" s="151"/>
      <c r="FZ40" s="151"/>
      <c r="GA40" s="151"/>
      <c r="GB40" s="151"/>
      <c r="GC40" s="151"/>
      <c r="GD40" s="151"/>
      <c r="GE40" s="151"/>
      <c r="GF40" s="151"/>
      <c r="GG40" s="151"/>
      <c r="GH40" s="151"/>
      <c r="GI40" s="151"/>
      <c r="GJ40" s="151"/>
      <c r="GK40" s="151"/>
      <c r="GL40" s="151"/>
      <c r="GM40" s="151"/>
      <c r="GN40" s="151"/>
      <c r="GO40" s="151"/>
      <c r="GP40" s="151"/>
      <c r="GQ40" s="151"/>
      <c r="GR40" s="151"/>
      <c r="GS40" s="151"/>
      <c r="GT40" s="151"/>
      <c r="GU40" s="151"/>
      <c r="GV40" s="151"/>
      <c r="GW40" s="151"/>
      <c r="GX40" s="151"/>
      <c r="GY40" s="151"/>
      <c r="GZ40" s="151"/>
      <c r="HA40" s="151"/>
      <c r="HB40" s="151"/>
      <c r="HC40" s="151"/>
      <c r="HD40" s="151"/>
      <c r="HE40" s="151"/>
      <c r="HF40" s="151"/>
      <c r="HG40" s="151"/>
      <c r="HH40" s="151"/>
      <c r="HI40" s="151"/>
      <c r="HJ40" s="151"/>
      <c r="HK40" s="151"/>
      <c r="HL40" s="151"/>
      <c r="HM40" s="151"/>
      <c r="HN40" s="151"/>
      <c r="HO40" s="151"/>
      <c r="HP40" s="151"/>
      <c r="HQ40" s="151"/>
      <c r="HR40" s="151"/>
      <c r="HS40" s="151"/>
      <c r="HT40" s="151"/>
      <c r="HU40" s="151"/>
      <c r="HV40" s="151"/>
      <c r="HW40" s="151"/>
      <c r="HX40" s="151"/>
      <c r="HY40" s="151"/>
      <c r="HZ40" s="151"/>
      <c r="IA40" s="151"/>
      <c r="IB40" s="151"/>
      <c r="IC40" s="151"/>
      <c r="ID40" s="151"/>
      <c r="IE40" s="151"/>
      <c r="IF40" s="151"/>
      <c r="IG40" s="151"/>
      <c r="IH40" s="151"/>
      <c r="II40" s="151"/>
      <c r="IJ40" s="151"/>
      <c r="IK40" s="151"/>
    </row>
    <row r="41" spans="1:245" ht="19.5" customHeight="1">
      <c r="A41" s="151"/>
      <c r="B41" s="151"/>
      <c r="C41" s="151"/>
      <c r="D41" s="151"/>
      <c r="E41" s="151"/>
      <c r="F41" s="138"/>
      <c r="G41" s="138"/>
      <c r="H41" s="13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  <c r="GK41" s="151"/>
      <c r="GL41" s="151"/>
      <c r="GM41" s="151"/>
      <c r="GN41" s="151"/>
      <c r="GO41" s="151"/>
      <c r="GP41" s="151"/>
      <c r="GQ41" s="151"/>
      <c r="GR41" s="151"/>
      <c r="GS41" s="151"/>
      <c r="GT41" s="151"/>
      <c r="GU41" s="151"/>
      <c r="GV41" s="151"/>
      <c r="GW41" s="151"/>
      <c r="GX41" s="151"/>
      <c r="GY41" s="151"/>
      <c r="GZ41" s="151"/>
      <c r="HA41" s="151"/>
      <c r="HB41" s="151"/>
      <c r="HC41" s="151"/>
      <c r="HD41" s="151"/>
      <c r="HE41" s="151"/>
      <c r="HF41" s="151"/>
      <c r="HG41" s="151"/>
      <c r="HH41" s="151"/>
      <c r="HI41" s="151"/>
      <c r="HJ41" s="151"/>
      <c r="HK41" s="151"/>
      <c r="HL41" s="151"/>
      <c r="HM41" s="151"/>
      <c r="HN41" s="151"/>
      <c r="HO41" s="151"/>
      <c r="HP41" s="151"/>
      <c r="HQ41" s="151"/>
      <c r="HR41" s="151"/>
      <c r="HS41" s="151"/>
      <c r="HT41" s="151"/>
      <c r="HU41" s="151"/>
      <c r="HV41" s="151"/>
      <c r="HW41" s="151"/>
      <c r="HX41" s="151"/>
      <c r="HY41" s="151"/>
      <c r="HZ41" s="151"/>
      <c r="IA41" s="151"/>
      <c r="IB41" s="151"/>
      <c r="IC41" s="151"/>
      <c r="ID41" s="151"/>
      <c r="IE41" s="151"/>
      <c r="IF41" s="151"/>
      <c r="IG41" s="151"/>
      <c r="IH41" s="151"/>
      <c r="II41" s="151"/>
      <c r="IJ41" s="151"/>
      <c r="IK41" s="151"/>
    </row>
    <row r="42" spans="1:245" ht="19.5" customHeight="1">
      <c r="A42" s="151"/>
      <c r="B42" s="151"/>
      <c r="C42" s="151"/>
      <c r="D42" s="151"/>
      <c r="E42" s="151"/>
      <c r="F42" s="138"/>
      <c r="G42" s="138"/>
      <c r="H42" s="13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  <c r="GK42" s="151"/>
      <c r="GL42" s="151"/>
      <c r="GM42" s="151"/>
      <c r="GN42" s="151"/>
      <c r="GO42" s="151"/>
      <c r="GP42" s="151"/>
      <c r="GQ42" s="151"/>
      <c r="GR42" s="151"/>
      <c r="GS42" s="151"/>
      <c r="GT42" s="151"/>
      <c r="GU42" s="151"/>
      <c r="GV42" s="151"/>
      <c r="GW42" s="151"/>
      <c r="GX42" s="151"/>
      <c r="GY42" s="151"/>
      <c r="GZ42" s="151"/>
      <c r="HA42" s="151"/>
      <c r="HB42" s="151"/>
      <c r="HC42" s="151"/>
      <c r="HD42" s="151"/>
      <c r="HE42" s="151"/>
      <c r="HF42" s="151"/>
      <c r="HG42" s="151"/>
      <c r="HH42" s="151"/>
      <c r="HI42" s="151"/>
      <c r="HJ42" s="151"/>
      <c r="HK42" s="151"/>
      <c r="HL42" s="151"/>
      <c r="HM42" s="151"/>
      <c r="HN42" s="151"/>
      <c r="HO42" s="151"/>
      <c r="HP42" s="151"/>
      <c r="HQ42" s="151"/>
      <c r="HR42" s="151"/>
      <c r="HS42" s="151"/>
      <c r="HT42" s="151"/>
      <c r="HU42" s="151"/>
      <c r="HV42" s="151"/>
      <c r="HW42" s="151"/>
      <c r="HX42" s="151"/>
      <c r="HY42" s="151"/>
      <c r="HZ42" s="151"/>
      <c r="IA42" s="151"/>
      <c r="IB42" s="151"/>
      <c r="IC42" s="151"/>
      <c r="ID42" s="151"/>
      <c r="IE42" s="151"/>
      <c r="IF42" s="151"/>
      <c r="IG42" s="151"/>
      <c r="IH42" s="151"/>
      <c r="II42" s="151"/>
      <c r="IJ42" s="151"/>
      <c r="IK42" s="151"/>
    </row>
    <row r="43" spans="1:245" ht="19.5" customHeight="1">
      <c r="A43" s="151"/>
      <c r="B43" s="151"/>
      <c r="C43" s="151"/>
      <c r="D43" s="151"/>
      <c r="E43" s="151"/>
      <c r="F43" s="138"/>
      <c r="G43" s="138"/>
      <c r="H43" s="13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  <c r="FQ43" s="151"/>
      <c r="FR43" s="151"/>
      <c r="FS43" s="151"/>
      <c r="FT43" s="151"/>
      <c r="FU43" s="151"/>
      <c r="FV43" s="151"/>
      <c r="FW43" s="151"/>
      <c r="FX43" s="151"/>
      <c r="FY43" s="151"/>
      <c r="FZ43" s="151"/>
      <c r="GA43" s="151"/>
      <c r="GB43" s="151"/>
      <c r="GC43" s="151"/>
      <c r="GD43" s="151"/>
      <c r="GE43" s="151"/>
      <c r="GF43" s="151"/>
      <c r="GG43" s="151"/>
      <c r="GH43" s="151"/>
      <c r="GI43" s="151"/>
      <c r="GJ43" s="151"/>
      <c r="GK43" s="151"/>
      <c r="GL43" s="151"/>
      <c r="GM43" s="151"/>
      <c r="GN43" s="151"/>
      <c r="GO43" s="151"/>
      <c r="GP43" s="151"/>
      <c r="GQ43" s="151"/>
      <c r="GR43" s="151"/>
      <c r="GS43" s="151"/>
      <c r="GT43" s="151"/>
      <c r="GU43" s="151"/>
      <c r="GV43" s="151"/>
      <c r="GW43" s="151"/>
      <c r="GX43" s="151"/>
      <c r="GY43" s="151"/>
      <c r="GZ43" s="151"/>
      <c r="HA43" s="151"/>
      <c r="HB43" s="151"/>
      <c r="HC43" s="151"/>
      <c r="HD43" s="151"/>
      <c r="HE43" s="151"/>
      <c r="HF43" s="151"/>
      <c r="HG43" s="151"/>
      <c r="HH43" s="151"/>
      <c r="HI43" s="151"/>
      <c r="HJ43" s="151"/>
      <c r="HK43" s="151"/>
      <c r="HL43" s="151"/>
      <c r="HM43" s="151"/>
      <c r="HN43" s="151"/>
      <c r="HO43" s="151"/>
      <c r="HP43" s="151"/>
      <c r="HQ43" s="151"/>
      <c r="HR43" s="151"/>
      <c r="HS43" s="151"/>
      <c r="HT43" s="151"/>
      <c r="HU43" s="151"/>
      <c r="HV43" s="151"/>
      <c r="HW43" s="151"/>
      <c r="HX43" s="151"/>
      <c r="HY43" s="151"/>
      <c r="HZ43" s="151"/>
      <c r="IA43" s="151"/>
      <c r="IB43" s="151"/>
      <c r="IC43" s="151"/>
      <c r="ID43" s="151"/>
      <c r="IE43" s="151"/>
      <c r="IF43" s="151"/>
      <c r="IG43" s="151"/>
      <c r="IH43" s="151"/>
      <c r="II43" s="151"/>
      <c r="IJ43" s="151"/>
      <c r="IK43" s="151"/>
    </row>
    <row r="44" spans="1:245" ht="19.5" customHeight="1">
      <c r="A44" s="151"/>
      <c r="B44" s="151"/>
      <c r="C44" s="151"/>
      <c r="D44" s="151"/>
      <c r="E44" s="151"/>
      <c r="F44" s="138"/>
      <c r="G44" s="138"/>
      <c r="H44" s="13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  <c r="GD44" s="151"/>
      <c r="GE44" s="151"/>
      <c r="GF44" s="151"/>
      <c r="GG44" s="151"/>
      <c r="GH44" s="151"/>
      <c r="GI44" s="151"/>
      <c r="GJ44" s="151"/>
      <c r="GK44" s="151"/>
      <c r="GL44" s="151"/>
      <c r="GM44" s="151"/>
      <c r="GN44" s="151"/>
      <c r="GO44" s="151"/>
      <c r="GP44" s="151"/>
      <c r="GQ44" s="151"/>
      <c r="GR44" s="151"/>
      <c r="GS44" s="151"/>
      <c r="GT44" s="151"/>
      <c r="GU44" s="151"/>
      <c r="GV44" s="151"/>
      <c r="GW44" s="151"/>
      <c r="GX44" s="151"/>
      <c r="GY44" s="151"/>
      <c r="GZ44" s="151"/>
      <c r="HA44" s="151"/>
      <c r="HB44" s="151"/>
      <c r="HC44" s="151"/>
      <c r="HD44" s="151"/>
      <c r="HE44" s="151"/>
      <c r="HF44" s="151"/>
      <c r="HG44" s="151"/>
      <c r="HH44" s="151"/>
      <c r="HI44" s="151"/>
      <c r="HJ44" s="151"/>
      <c r="HK44" s="151"/>
      <c r="HL44" s="151"/>
      <c r="HM44" s="151"/>
      <c r="HN44" s="151"/>
      <c r="HO44" s="151"/>
      <c r="HP44" s="151"/>
      <c r="HQ44" s="151"/>
      <c r="HR44" s="151"/>
      <c r="HS44" s="151"/>
      <c r="HT44" s="151"/>
      <c r="HU44" s="151"/>
      <c r="HV44" s="151"/>
      <c r="HW44" s="151"/>
      <c r="HX44" s="151"/>
      <c r="HY44" s="151"/>
      <c r="HZ44" s="151"/>
      <c r="IA44" s="151"/>
      <c r="IB44" s="151"/>
      <c r="IC44" s="151"/>
      <c r="ID44" s="151"/>
      <c r="IE44" s="151"/>
      <c r="IF44" s="151"/>
      <c r="IG44" s="151"/>
      <c r="IH44" s="151"/>
      <c r="II44" s="151"/>
      <c r="IJ44" s="151"/>
      <c r="IK44" s="151"/>
    </row>
    <row r="45" spans="1:245" ht="19.5" customHeight="1">
      <c r="A45" s="151"/>
      <c r="B45" s="151"/>
      <c r="C45" s="151"/>
      <c r="D45" s="151"/>
      <c r="E45" s="151"/>
      <c r="F45" s="138"/>
      <c r="G45" s="138"/>
      <c r="H45" s="13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  <c r="GD45" s="151"/>
      <c r="GE45" s="151"/>
      <c r="GF45" s="151"/>
      <c r="GG45" s="151"/>
      <c r="GH45" s="151"/>
      <c r="GI45" s="151"/>
      <c r="GJ45" s="151"/>
      <c r="GK45" s="151"/>
      <c r="GL45" s="151"/>
      <c r="GM45" s="151"/>
      <c r="GN45" s="151"/>
      <c r="GO45" s="151"/>
      <c r="GP45" s="151"/>
      <c r="GQ45" s="151"/>
      <c r="GR45" s="151"/>
      <c r="GS45" s="151"/>
      <c r="GT45" s="151"/>
      <c r="GU45" s="151"/>
      <c r="GV45" s="151"/>
      <c r="GW45" s="151"/>
      <c r="GX45" s="151"/>
      <c r="GY45" s="151"/>
      <c r="GZ45" s="151"/>
      <c r="HA45" s="151"/>
      <c r="HB45" s="151"/>
      <c r="HC45" s="151"/>
      <c r="HD45" s="151"/>
      <c r="HE45" s="151"/>
      <c r="HF45" s="151"/>
      <c r="HG45" s="151"/>
      <c r="HH45" s="151"/>
      <c r="HI45" s="151"/>
      <c r="HJ45" s="151"/>
      <c r="HK45" s="151"/>
      <c r="HL45" s="151"/>
      <c r="HM45" s="151"/>
      <c r="HN45" s="151"/>
      <c r="HO45" s="151"/>
      <c r="HP45" s="151"/>
      <c r="HQ45" s="151"/>
      <c r="HR45" s="151"/>
      <c r="HS45" s="151"/>
      <c r="HT45" s="151"/>
      <c r="HU45" s="151"/>
      <c r="HV45" s="151"/>
      <c r="HW45" s="151"/>
      <c r="HX45" s="151"/>
      <c r="HY45" s="151"/>
      <c r="HZ45" s="151"/>
      <c r="IA45" s="151"/>
      <c r="IB45" s="151"/>
      <c r="IC45" s="151"/>
      <c r="ID45" s="151"/>
      <c r="IE45" s="151"/>
      <c r="IF45" s="151"/>
      <c r="IG45" s="151"/>
      <c r="IH45" s="151"/>
      <c r="II45" s="151"/>
      <c r="IJ45" s="151"/>
      <c r="IK45" s="151"/>
    </row>
    <row r="46" spans="1:245" ht="19.5" customHeight="1">
      <c r="A46" s="151"/>
      <c r="B46" s="151"/>
      <c r="C46" s="151"/>
      <c r="D46" s="151"/>
      <c r="E46" s="151"/>
      <c r="F46" s="138"/>
      <c r="G46" s="138"/>
      <c r="H46" s="13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  <c r="GD46" s="151"/>
      <c r="GE46" s="151"/>
      <c r="GF46" s="151"/>
      <c r="GG46" s="151"/>
      <c r="GH46" s="151"/>
      <c r="GI46" s="151"/>
      <c r="GJ46" s="151"/>
      <c r="GK46" s="151"/>
      <c r="GL46" s="151"/>
      <c r="GM46" s="151"/>
      <c r="GN46" s="151"/>
      <c r="GO46" s="151"/>
      <c r="GP46" s="151"/>
      <c r="GQ46" s="151"/>
      <c r="GR46" s="151"/>
      <c r="GS46" s="151"/>
      <c r="GT46" s="151"/>
      <c r="GU46" s="151"/>
      <c r="GV46" s="151"/>
      <c r="GW46" s="151"/>
      <c r="GX46" s="151"/>
      <c r="GY46" s="151"/>
      <c r="GZ46" s="151"/>
      <c r="HA46" s="151"/>
      <c r="HB46" s="151"/>
      <c r="HC46" s="151"/>
      <c r="HD46" s="151"/>
      <c r="HE46" s="151"/>
      <c r="HF46" s="151"/>
      <c r="HG46" s="151"/>
      <c r="HH46" s="151"/>
      <c r="HI46" s="151"/>
      <c r="HJ46" s="151"/>
      <c r="HK46" s="151"/>
      <c r="HL46" s="151"/>
      <c r="HM46" s="151"/>
      <c r="HN46" s="151"/>
      <c r="HO46" s="151"/>
      <c r="HP46" s="151"/>
      <c r="HQ46" s="151"/>
      <c r="HR46" s="151"/>
      <c r="HS46" s="151"/>
      <c r="HT46" s="151"/>
      <c r="HU46" s="151"/>
      <c r="HV46" s="151"/>
      <c r="HW46" s="151"/>
      <c r="HX46" s="151"/>
      <c r="HY46" s="151"/>
      <c r="HZ46" s="151"/>
      <c r="IA46" s="151"/>
      <c r="IB46" s="151"/>
      <c r="IC46" s="151"/>
      <c r="ID46" s="151"/>
      <c r="IE46" s="151"/>
      <c r="IF46" s="151"/>
      <c r="IG46" s="151"/>
      <c r="IH46" s="151"/>
      <c r="II46" s="151"/>
      <c r="IJ46" s="151"/>
      <c r="IK46" s="151"/>
    </row>
    <row r="47" spans="1:245" ht="19.5" customHeight="1">
      <c r="A47" s="151"/>
      <c r="B47" s="151"/>
      <c r="C47" s="151"/>
      <c r="D47" s="151"/>
      <c r="E47" s="151"/>
      <c r="F47" s="138"/>
      <c r="G47" s="138"/>
      <c r="H47" s="13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151"/>
      <c r="FI47" s="151"/>
      <c r="FJ47" s="151"/>
      <c r="FK47" s="151"/>
      <c r="FL47" s="151"/>
      <c r="FM47" s="151"/>
      <c r="FN47" s="151"/>
      <c r="FO47" s="151"/>
      <c r="FP47" s="151"/>
      <c r="FQ47" s="151"/>
      <c r="FR47" s="151"/>
      <c r="FS47" s="151"/>
      <c r="FT47" s="151"/>
      <c r="FU47" s="151"/>
      <c r="FV47" s="151"/>
      <c r="FW47" s="151"/>
      <c r="FX47" s="151"/>
      <c r="FY47" s="151"/>
      <c r="FZ47" s="151"/>
      <c r="GA47" s="151"/>
      <c r="GB47" s="151"/>
      <c r="GC47" s="151"/>
      <c r="GD47" s="151"/>
      <c r="GE47" s="151"/>
      <c r="GF47" s="151"/>
      <c r="GG47" s="151"/>
      <c r="GH47" s="151"/>
      <c r="GI47" s="151"/>
      <c r="GJ47" s="151"/>
      <c r="GK47" s="151"/>
      <c r="GL47" s="151"/>
      <c r="GM47" s="151"/>
      <c r="GN47" s="151"/>
      <c r="GO47" s="151"/>
      <c r="GP47" s="151"/>
      <c r="GQ47" s="151"/>
      <c r="GR47" s="151"/>
      <c r="GS47" s="151"/>
      <c r="GT47" s="151"/>
      <c r="GU47" s="151"/>
      <c r="GV47" s="151"/>
      <c r="GW47" s="151"/>
      <c r="GX47" s="151"/>
      <c r="GY47" s="151"/>
      <c r="GZ47" s="151"/>
      <c r="HA47" s="151"/>
      <c r="HB47" s="151"/>
      <c r="HC47" s="151"/>
      <c r="HD47" s="151"/>
      <c r="HE47" s="151"/>
      <c r="HF47" s="151"/>
      <c r="HG47" s="151"/>
      <c r="HH47" s="151"/>
      <c r="HI47" s="151"/>
      <c r="HJ47" s="151"/>
      <c r="HK47" s="151"/>
      <c r="HL47" s="151"/>
      <c r="HM47" s="151"/>
      <c r="HN47" s="151"/>
      <c r="HO47" s="151"/>
      <c r="HP47" s="151"/>
      <c r="HQ47" s="151"/>
      <c r="HR47" s="151"/>
      <c r="HS47" s="151"/>
      <c r="HT47" s="151"/>
      <c r="HU47" s="151"/>
      <c r="HV47" s="151"/>
      <c r="HW47" s="151"/>
      <c r="HX47" s="151"/>
      <c r="HY47" s="151"/>
      <c r="HZ47" s="151"/>
      <c r="IA47" s="151"/>
      <c r="IB47" s="151"/>
      <c r="IC47" s="151"/>
      <c r="ID47" s="151"/>
      <c r="IE47" s="151"/>
      <c r="IF47" s="151"/>
      <c r="IG47" s="151"/>
      <c r="IH47" s="151"/>
      <c r="II47" s="151"/>
      <c r="IJ47" s="151"/>
      <c r="IK47" s="151"/>
    </row>
    <row r="48" spans="1:245" ht="19.5" customHeight="1">
      <c r="A48" s="151"/>
      <c r="B48" s="151"/>
      <c r="C48" s="151"/>
      <c r="D48" s="151"/>
      <c r="E48" s="151"/>
      <c r="F48" s="138"/>
      <c r="G48" s="138"/>
      <c r="H48" s="13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1"/>
      <c r="GF48" s="151"/>
      <c r="GG48" s="151"/>
      <c r="GH48" s="151"/>
      <c r="GI48" s="151"/>
      <c r="GJ48" s="151"/>
      <c r="GK48" s="151"/>
      <c r="GL48" s="151"/>
      <c r="GM48" s="151"/>
      <c r="GN48" s="151"/>
      <c r="GO48" s="151"/>
      <c r="GP48" s="151"/>
      <c r="GQ48" s="151"/>
      <c r="GR48" s="151"/>
      <c r="GS48" s="151"/>
      <c r="GT48" s="151"/>
      <c r="GU48" s="151"/>
      <c r="GV48" s="151"/>
      <c r="GW48" s="151"/>
      <c r="GX48" s="151"/>
      <c r="GY48" s="151"/>
      <c r="GZ48" s="151"/>
      <c r="HA48" s="151"/>
      <c r="HB48" s="151"/>
      <c r="HC48" s="151"/>
      <c r="HD48" s="151"/>
      <c r="HE48" s="151"/>
      <c r="HF48" s="151"/>
      <c r="HG48" s="151"/>
      <c r="HH48" s="151"/>
      <c r="HI48" s="151"/>
      <c r="HJ48" s="151"/>
      <c r="HK48" s="151"/>
      <c r="HL48" s="151"/>
      <c r="HM48" s="151"/>
      <c r="HN48" s="151"/>
      <c r="HO48" s="151"/>
      <c r="HP48" s="151"/>
      <c r="HQ48" s="151"/>
      <c r="HR48" s="151"/>
      <c r="HS48" s="151"/>
      <c r="HT48" s="151"/>
      <c r="HU48" s="151"/>
      <c r="HV48" s="151"/>
      <c r="HW48" s="151"/>
      <c r="HX48" s="151"/>
      <c r="HY48" s="151"/>
      <c r="HZ48" s="151"/>
      <c r="IA48" s="151"/>
      <c r="IB48" s="151"/>
      <c r="IC48" s="151"/>
      <c r="ID48" s="151"/>
      <c r="IE48" s="151"/>
      <c r="IF48" s="151"/>
      <c r="IG48" s="151"/>
      <c r="IH48" s="151"/>
      <c r="II48" s="151"/>
      <c r="IJ48" s="151"/>
      <c r="IK48" s="151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53"/>
  <sheetViews>
    <sheetView showGridLines="0" showZeros="0" tabSelected="1" view="pageBreakPreview" zoomScaleSheetLayoutView="100" workbookViewId="0" topLeftCell="A1">
      <selection activeCell="L11" sqref="L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8.16015625" style="0" customWidth="1"/>
    <col min="7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</cols>
  <sheetData>
    <row r="1" spans="1:235" ht="19.5" customHeight="1">
      <c r="A1" s="33"/>
      <c r="B1" s="33"/>
      <c r="C1" s="33"/>
      <c r="D1" s="33"/>
      <c r="E1" s="33"/>
      <c r="F1" s="33"/>
      <c r="G1" s="33"/>
      <c r="H1" s="33"/>
      <c r="I1" s="3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63"/>
      <c r="V1" s="163"/>
      <c r="W1" s="98" t="s">
        <v>193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</row>
    <row r="2" spans="1:235" ht="19.5" customHeight="1">
      <c r="A2" s="63" t="s">
        <v>194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9.5" customHeight="1">
      <c r="A3" s="67" t="s">
        <v>152</v>
      </c>
      <c r="B3" s="65"/>
      <c r="C3" s="65"/>
      <c r="D3" s="65"/>
      <c r="E3" s="35"/>
      <c r="F3" s="35"/>
      <c r="G3" s="35"/>
      <c r="H3" s="35"/>
      <c r="I3" s="35"/>
      <c r="J3" s="99"/>
      <c r="K3" s="99"/>
      <c r="L3" s="99"/>
      <c r="M3" s="99"/>
      <c r="N3" s="99"/>
      <c r="O3" s="99"/>
      <c r="P3" s="99"/>
      <c r="Q3" s="99"/>
      <c r="R3" s="68"/>
      <c r="S3" s="68"/>
      <c r="T3" s="68"/>
      <c r="U3" s="163"/>
      <c r="V3" s="163"/>
      <c r="W3" s="28" t="s">
        <v>73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</row>
    <row r="4" spans="1:235" ht="19.5" customHeight="1">
      <c r="A4" s="78" t="s">
        <v>33</v>
      </c>
      <c r="B4" s="78"/>
      <c r="C4" s="78"/>
      <c r="D4" s="78"/>
      <c r="E4" s="173" t="s">
        <v>112</v>
      </c>
      <c r="F4" s="49" t="s">
        <v>13</v>
      </c>
      <c r="G4" s="49"/>
      <c r="H4" s="49"/>
      <c r="I4" s="49"/>
      <c r="J4" s="49" t="s">
        <v>22</v>
      </c>
      <c r="K4" s="49"/>
      <c r="L4" s="49"/>
      <c r="M4" s="49"/>
      <c r="N4" s="49" t="s">
        <v>72</v>
      </c>
      <c r="O4" s="49"/>
      <c r="P4" s="49"/>
      <c r="Q4" s="49"/>
      <c r="R4" s="49"/>
      <c r="S4" s="49"/>
      <c r="T4" s="49"/>
      <c r="U4" s="49"/>
      <c r="V4" s="49"/>
      <c r="W4" s="49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</row>
    <row r="5" spans="1:235" ht="19.5" customHeight="1">
      <c r="A5" s="49" t="s">
        <v>130</v>
      </c>
      <c r="B5" s="49"/>
      <c r="C5" s="49"/>
      <c r="D5" s="170" t="s">
        <v>42</v>
      </c>
      <c r="E5" s="173"/>
      <c r="F5" s="161" t="s">
        <v>31</v>
      </c>
      <c r="G5" s="165" t="s">
        <v>16</v>
      </c>
      <c r="H5" s="165"/>
      <c r="I5" s="165"/>
      <c r="J5" s="161" t="s">
        <v>31</v>
      </c>
      <c r="K5" s="165" t="s">
        <v>16</v>
      </c>
      <c r="L5" s="165"/>
      <c r="M5" s="165"/>
      <c r="N5" s="161" t="s">
        <v>31</v>
      </c>
      <c r="O5" s="165" t="s">
        <v>16</v>
      </c>
      <c r="P5" s="165"/>
      <c r="Q5" s="165"/>
      <c r="R5" s="165" t="s">
        <v>92</v>
      </c>
      <c r="S5" s="165"/>
      <c r="T5" s="165"/>
      <c r="U5" s="165" t="s">
        <v>10</v>
      </c>
      <c r="V5" s="165"/>
      <c r="W5" s="165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</row>
    <row r="6" spans="1:235" ht="29.25" customHeight="1">
      <c r="A6" s="85" t="s">
        <v>59</v>
      </c>
      <c r="B6" s="85" t="s">
        <v>99</v>
      </c>
      <c r="C6" s="85" t="s">
        <v>98</v>
      </c>
      <c r="D6" s="170"/>
      <c r="E6" s="173"/>
      <c r="F6" s="161"/>
      <c r="G6" s="85" t="s">
        <v>79</v>
      </c>
      <c r="H6" s="85" t="s">
        <v>12</v>
      </c>
      <c r="I6" s="85" t="s">
        <v>85</v>
      </c>
      <c r="J6" s="161"/>
      <c r="K6" s="85" t="s">
        <v>79</v>
      </c>
      <c r="L6" s="85" t="s">
        <v>12</v>
      </c>
      <c r="M6" s="85" t="s">
        <v>85</v>
      </c>
      <c r="N6" s="161"/>
      <c r="O6" s="85" t="s">
        <v>79</v>
      </c>
      <c r="P6" s="85" t="s">
        <v>12</v>
      </c>
      <c r="Q6" s="85" t="s">
        <v>85</v>
      </c>
      <c r="R6" s="85" t="s">
        <v>79</v>
      </c>
      <c r="S6" s="85" t="s">
        <v>12</v>
      </c>
      <c r="T6" s="85" t="s">
        <v>85</v>
      </c>
      <c r="U6" s="85" t="s">
        <v>79</v>
      </c>
      <c r="V6" s="85" t="s">
        <v>12</v>
      </c>
      <c r="W6" s="85" t="s">
        <v>85</v>
      </c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</row>
    <row r="7" spans="1:235" ht="29.25" customHeight="1">
      <c r="A7" s="85"/>
      <c r="B7" s="85"/>
      <c r="C7" s="85"/>
      <c r="D7" s="85" t="s">
        <v>157</v>
      </c>
      <c r="E7" s="114">
        <v>4334.69</v>
      </c>
      <c r="F7" s="85">
        <v>4184.5</v>
      </c>
      <c r="G7" s="85">
        <v>4184.5</v>
      </c>
      <c r="H7" s="85">
        <v>1745.37</v>
      </c>
      <c r="I7" s="85">
        <v>2439.13</v>
      </c>
      <c r="J7" s="164"/>
      <c r="K7" s="85"/>
      <c r="L7" s="85"/>
      <c r="M7" s="85"/>
      <c r="N7" s="85">
        <v>150.19</v>
      </c>
      <c r="O7" s="85">
        <v>150.19</v>
      </c>
      <c r="P7" s="85">
        <v>0</v>
      </c>
      <c r="Q7" s="85">
        <v>150.19</v>
      </c>
      <c r="R7" s="85"/>
      <c r="S7" s="85"/>
      <c r="T7" s="85"/>
      <c r="U7" s="85"/>
      <c r="V7" s="85"/>
      <c r="W7" s="85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</row>
    <row r="8" spans="1:235" ht="29.25" customHeight="1">
      <c r="A8" s="85"/>
      <c r="B8" s="85"/>
      <c r="C8" s="85"/>
      <c r="D8" s="85" t="s">
        <v>166</v>
      </c>
      <c r="E8" s="114">
        <v>3912.55</v>
      </c>
      <c r="F8" s="85">
        <v>3762.36</v>
      </c>
      <c r="G8" s="85">
        <v>3762.36</v>
      </c>
      <c r="H8" s="85">
        <v>1323.23</v>
      </c>
      <c r="I8" s="85">
        <v>2439.13</v>
      </c>
      <c r="J8" s="164"/>
      <c r="K8" s="85">
        <v>0</v>
      </c>
      <c r="L8" s="85"/>
      <c r="M8" s="85"/>
      <c r="N8" s="85">
        <v>150.19</v>
      </c>
      <c r="O8" s="85">
        <v>150.19</v>
      </c>
      <c r="P8" s="85">
        <v>0</v>
      </c>
      <c r="Q8" s="85">
        <v>150.19</v>
      </c>
      <c r="R8" s="85"/>
      <c r="S8" s="85"/>
      <c r="T8" s="85"/>
      <c r="U8" s="85"/>
      <c r="V8" s="85"/>
      <c r="W8" s="85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</row>
    <row r="9" spans="1:235" ht="29.25" customHeight="1">
      <c r="A9" s="85"/>
      <c r="B9" s="85"/>
      <c r="C9" s="85"/>
      <c r="D9" s="85" t="s">
        <v>192</v>
      </c>
      <c r="E9" s="114">
        <v>3912.55</v>
      </c>
      <c r="F9" s="85">
        <v>3762.36</v>
      </c>
      <c r="G9" s="85">
        <v>3762.36</v>
      </c>
      <c r="H9" s="85">
        <v>1323.23</v>
      </c>
      <c r="I9" s="85">
        <v>2439.13</v>
      </c>
      <c r="J9" s="85">
        <v>0</v>
      </c>
      <c r="K9" s="85">
        <v>0</v>
      </c>
      <c r="L9" s="85"/>
      <c r="M9" s="85"/>
      <c r="N9" s="85">
        <v>150.19</v>
      </c>
      <c r="O9" s="85">
        <v>150.19</v>
      </c>
      <c r="P9" s="85"/>
      <c r="Q9" s="85">
        <v>150.19</v>
      </c>
      <c r="R9" s="85"/>
      <c r="S9" s="85"/>
      <c r="T9" s="85"/>
      <c r="U9" s="85"/>
      <c r="V9" s="85"/>
      <c r="W9" s="85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</row>
    <row r="10" spans="1:235" ht="29.25" customHeight="1">
      <c r="A10" s="85">
        <v>201</v>
      </c>
      <c r="B10" s="162" t="s">
        <v>139</v>
      </c>
      <c r="C10" s="162" t="s">
        <v>145</v>
      </c>
      <c r="D10" s="85" t="s">
        <v>154</v>
      </c>
      <c r="E10" s="114">
        <v>259</v>
      </c>
      <c r="F10" s="85">
        <v>259</v>
      </c>
      <c r="G10" s="85">
        <v>259</v>
      </c>
      <c r="H10" s="85"/>
      <c r="I10" s="85">
        <v>259</v>
      </c>
      <c r="J10" s="85">
        <v>0</v>
      </c>
      <c r="K10" s="85">
        <v>0</v>
      </c>
      <c r="L10" s="85"/>
      <c r="M10" s="85"/>
      <c r="N10" s="85">
        <v>0</v>
      </c>
      <c r="O10" s="85">
        <v>0</v>
      </c>
      <c r="P10" s="85"/>
      <c r="Q10" s="85"/>
      <c r="R10" s="85"/>
      <c r="S10" s="85"/>
      <c r="T10" s="85"/>
      <c r="U10" s="85"/>
      <c r="V10" s="85"/>
      <c r="W10" s="85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</row>
    <row r="11" spans="1:235" ht="29.25" customHeight="1">
      <c r="A11" s="85">
        <v>201</v>
      </c>
      <c r="B11" s="162" t="s">
        <v>139</v>
      </c>
      <c r="C11" s="162" t="s">
        <v>140</v>
      </c>
      <c r="D11" s="85" t="s">
        <v>141</v>
      </c>
      <c r="E11" s="114">
        <v>1874.1</v>
      </c>
      <c r="F11" s="85">
        <v>1748.6</v>
      </c>
      <c r="G11" s="85">
        <v>1748.6</v>
      </c>
      <c r="H11" s="85"/>
      <c r="I11" s="85">
        <v>1748.6</v>
      </c>
      <c r="J11" s="85">
        <v>0</v>
      </c>
      <c r="K11" s="85">
        <v>0</v>
      </c>
      <c r="L11" s="85"/>
      <c r="M11" s="85"/>
      <c r="N11" s="85">
        <v>125.5</v>
      </c>
      <c r="O11" s="85">
        <v>125.5</v>
      </c>
      <c r="P11" s="85"/>
      <c r="Q11" s="85">
        <v>125.5</v>
      </c>
      <c r="R11" s="85"/>
      <c r="S11" s="85"/>
      <c r="T11" s="85"/>
      <c r="U11" s="85"/>
      <c r="V11" s="85"/>
      <c r="W11" s="85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</row>
    <row r="12" spans="1:235" ht="29.25" customHeight="1">
      <c r="A12" s="85">
        <v>201</v>
      </c>
      <c r="B12" s="162" t="s">
        <v>139</v>
      </c>
      <c r="C12" s="85">
        <v>50</v>
      </c>
      <c r="D12" s="85" t="s">
        <v>143</v>
      </c>
      <c r="E12" s="114">
        <v>1779.45</v>
      </c>
      <c r="F12" s="85">
        <v>1754.76</v>
      </c>
      <c r="G12" s="85">
        <v>1754.76</v>
      </c>
      <c r="H12" s="85">
        <v>1323.23</v>
      </c>
      <c r="I12" s="85">
        <v>431.53</v>
      </c>
      <c r="J12" s="85">
        <v>0</v>
      </c>
      <c r="K12" s="85">
        <v>0</v>
      </c>
      <c r="L12" s="85"/>
      <c r="M12" s="85"/>
      <c r="N12" s="85">
        <v>24.69</v>
      </c>
      <c r="O12" s="85">
        <v>24.69</v>
      </c>
      <c r="P12" s="85"/>
      <c r="Q12" s="85">
        <v>24.69</v>
      </c>
      <c r="R12" s="85"/>
      <c r="S12" s="85"/>
      <c r="T12" s="85"/>
      <c r="U12" s="85"/>
      <c r="V12" s="85"/>
      <c r="W12" s="85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</row>
    <row r="13" spans="1:235" ht="29.25" customHeight="1">
      <c r="A13" s="85"/>
      <c r="B13" s="85"/>
      <c r="C13" s="85"/>
      <c r="D13" s="85" t="s">
        <v>159</v>
      </c>
      <c r="E13" s="114">
        <v>104.36</v>
      </c>
      <c r="F13" s="85">
        <v>104.36</v>
      </c>
      <c r="G13" s="85">
        <v>104.36</v>
      </c>
      <c r="H13" s="85">
        <v>104.36</v>
      </c>
      <c r="I13" s="85"/>
      <c r="J13" s="164"/>
      <c r="K13" s="85"/>
      <c r="L13" s="85"/>
      <c r="M13" s="85"/>
      <c r="N13" s="164"/>
      <c r="O13" s="85"/>
      <c r="P13" s="85"/>
      <c r="Q13" s="85"/>
      <c r="R13" s="85"/>
      <c r="S13" s="85"/>
      <c r="T13" s="85"/>
      <c r="U13" s="85"/>
      <c r="V13" s="85"/>
      <c r="W13" s="85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</row>
    <row r="14" spans="1:235" ht="29.25" customHeight="1">
      <c r="A14" s="85"/>
      <c r="B14" s="85"/>
      <c r="C14" s="85"/>
      <c r="D14" s="85" t="s">
        <v>160</v>
      </c>
      <c r="E14" s="114">
        <v>75.73</v>
      </c>
      <c r="F14" s="85">
        <v>75.73</v>
      </c>
      <c r="G14" s="85">
        <v>75.73</v>
      </c>
      <c r="H14" s="85">
        <v>75.73</v>
      </c>
      <c r="I14" s="85"/>
      <c r="J14" s="164"/>
      <c r="K14" s="85"/>
      <c r="L14" s="85"/>
      <c r="M14" s="85"/>
      <c r="N14" s="164"/>
      <c r="O14" s="85"/>
      <c r="P14" s="85"/>
      <c r="Q14" s="85"/>
      <c r="R14" s="85"/>
      <c r="S14" s="85"/>
      <c r="T14" s="85"/>
      <c r="U14" s="85"/>
      <c r="V14" s="85"/>
      <c r="W14" s="85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</row>
    <row r="15" spans="1:235" ht="29.25" customHeight="1">
      <c r="A15" s="85">
        <v>208</v>
      </c>
      <c r="B15" s="162" t="s">
        <v>144</v>
      </c>
      <c r="C15" s="162" t="s">
        <v>145</v>
      </c>
      <c r="D15" s="85" t="s">
        <v>146</v>
      </c>
      <c r="E15" s="114">
        <v>75.73</v>
      </c>
      <c r="F15" s="85">
        <v>75.73</v>
      </c>
      <c r="G15" s="85">
        <v>75.73</v>
      </c>
      <c r="H15" s="85">
        <v>75.73</v>
      </c>
      <c r="I15" s="85"/>
      <c r="J15" s="164"/>
      <c r="K15" s="85"/>
      <c r="L15" s="85"/>
      <c r="M15" s="85"/>
      <c r="N15" s="164"/>
      <c r="O15" s="85"/>
      <c r="P15" s="85"/>
      <c r="Q15" s="85"/>
      <c r="R15" s="85"/>
      <c r="S15" s="85"/>
      <c r="T15" s="85"/>
      <c r="U15" s="85"/>
      <c r="V15" s="85"/>
      <c r="W15" s="85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</row>
    <row r="16" spans="1:235" ht="29.25" customHeight="1">
      <c r="A16" s="85"/>
      <c r="B16" s="85"/>
      <c r="C16" s="85"/>
      <c r="D16" s="85" t="s">
        <v>147</v>
      </c>
      <c r="E16" s="114">
        <v>28.63</v>
      </c>
      <c r="F16" s="85">
        <v>28.63</v>
      </c>
      <c r="G16" s="85">
        <v>28.63</v>
      </c>
      <c r="H16" s="85">
        <v>28.63</v>
      </c>
      <c r="I16" s="85"/>
      <c r="J16" s="164"/>
      <c r="K16" s="85"/>
      <c r="L16" s="85"/>
      <c r="M16" s="85"/>
      <c r="N16" s="164"/>
      <c r="O16" s="85"/>
      <c r="P16" s="85"/>
      <c r="Q16" s="85"/>
      <c r="R16" s="85"/>
      <c r="S16" s="85"/>
      <c r="T16" s="85"/>
      <c r="U16" s="85"/>
      <c r="V16" s="85"/>
      <c r="W16" s="85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</row>
    <row r="17" spans="1:235" ht="29.25" customHeight="1">
      <c r="A17" s="85">
        <v>208</v>
      </c>
      <c r="B17" s="85">
        <v>99</v>
      </c>
      <c r="C17" s="162" t="s">
        <v>148</v>
      </c>
      <c r="D17" s="85" t="s">
        <v>147</v>
      </c>
      <c r="E17" s="114">
        <v>28.63</v>
      </c>
      <c r="F17" s="85">
        <v>28.63</v>
      </c>
      <c r="G17" s="85">
        <v>28.63</v>
      </c>
      <c r="H17" s="85">
        <v>28.63</v>
      </c>
      <c r="I17" s="85"/>
      <c r="J17" s="164"/>
      <c r="K17" s="85"/>
      <c r="L17" s="85"/>
      <c r="M17" s="85"/>
      <c r="N17" s="164"/>
      <c r="O17" s="85"/>
      <c r="P17" s="85"/>
      <c r="Q17" s="85"/>
      <c r="R17" s="85"/>
      <c r="S17" s="85"/>
      <c r="T17" s="85"/>
      <c r="U17" s="85"/>
      <c r="V17" s="85"/>
      <c r="W17" s="85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</row>
    <row r="18" spans="1:235" ht="29.25" customHeight="1">
      <c r="A18" s="85"/>
      <c r="B18" s="85"/>
      <c r="C18" s="85"/>
      <c r="D18" s="85" t="s">
        <v>161</v>
      </c>
      <c r="E18" s="114">
        <v>136.65</v>
      </c>
      <c r="F18" s="85">
        <v>136.65</v>
      </c>
      <c r="G18" s="85">
        <v>136.65</v>
      </c>
      <c r="H18" s="85">
        <v>136.65</v>
      </c>
      <c r="I18" s="85"/>
      <c r="J18" s="164"/>
      <c r="K18" s="85"/>
      <c r="L18" s="85"/>
      <c r="M18" s="85"/>
      <c r="N18" s="164"/>
      <c r="O18" s="85"/>
      <c r="P18" s="85"/>
      <c r="Q18" s="85"/>
      <c r="R18" s="85"/>
      <c r="S18" s="85"/>
      <c r="T18" s="85"/>
      <c r="U18" s="85"/>
      <c r="V18" s="85"/>
      <c r="W18" s="85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</row>
    <row r="19" spans="1:235" ht="29.25" customHeight="1">
      <c r="A19" s="85"/>
      <c r="B19" s="85"/>
      <c r="C19" s="85"/>
      <c r="D19" s="85" t="s">
        <v>162</v>
      </c>
      <c r="E19" s="114">
        <v>136.65</v>
      </c>
      <c r="F19" s="85">
        <v>136.65</v>
      </c>
      <c r="G19" s="85">
        <v>136.65</v>
      </c>
      <c r="H19" s="85">
        <v>136.65</v>
      </c>
      <c r="I19" s="85"/>
      <c r="J19" s="164"/>
      <c r="K19" s="85"/>
      <c r="L19" s="85"/>
      <c r="M19" s="85"/>
      <c r="N19" s="164"/>
      <c r="O19" s="85"/>
      <c r="P19" s="85"/>
      <c r="Q19" s="85"/>
      <c r="R19" s="85"/>
      <c r="S19" s="85"/>
      <c r="T19" s="85"/>
      <c r="U19" s="85"/>
      <c r="V19" s="85"/>
      <c r="W19" s="85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</row>
    <row r="20" spans="1:235" ht="29.25" customHeight="1">
      <c r="A20" s="85">
        <v>210</v>
      </c>
      <c r="B20" s="162" t="s">
        <v>144</v>
      </c>
      <c r="C20" s="162" t="s">
        <v>145</v>
      </c>
      <c r="D20" s="85" t="s">
        <v>149</v>
      </c>
      <c r="E20" s="114">
        <v>136.65</v>
      </c>
      <c r="F20" s="85">
        <v>136.65</v>
      </c>
      <c r="G20" s="85">
        <v>136.65</v>
      </c>
      <c r="H20" s="85">
        <v>136.65</v>
      </c>
      <c r="I20" s="85"/>
      <c r="J20" s="164"/>
      <c r="K20" s="85"/>
      <c r="L20" s="85"/>
      <c r="M20" s="85"/>
      <c r="N20" s="164"/>
      <c r="O20" s="85"/>
      <c r="P20" s="85"/>
      <c r="Q20" s="85"/>
      <c r="R20" s="85"/>
      <c r="S20" s="85"/>
      <c r="T20" s="85"/>
      <c r="U20" s="85"/>
      <c r="V20" s="85"/>
      <c r="W20" s="85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</row>
    <row r="21" spans="1:235" ht="29.25" customHeight="1">
      <c r="A21" s="85"/>
      <c r="B21" s="85"/>
      <c r="C21" s="85"/>
      <c r="D21" s="85" t="s">
        <v>163</v>
      </c>
      <c r="E21" s="114">
        <v>181.13</v>
      </c>
      <c r="F21" s="85">
        <v>181.13</v>
      </c>
      <c r="G21" s="85">
        <v>181.13</v>
      </c>
      <c r="H21" s="85">
        <v>181.13</v>
      </c>
      <c r="I21" s="85"/>
      <c r="J21" s="164"/>
      <c r="K21" s="85"/>
      <c r="L21" s="85"/>
      <c r="M21" s="85"/>
      <c r="N21" s="164"/>
      <c r="O21" s="85"/>
      <c r="P21" s="85"/>
      <c r="Q21" s="85"/>
      <c r="R21" s="85"/>
      <c r="S21" s="85"/>
      <c r="T21" s="85"/>
      <c r="U21" s="85"/>
      <c r="V21" s="85"/>
      <c r="W21" s="85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</row>
    <row r="22" spans="1:235" ht="29.25" customHeight="1">
      <c r="A22" s="85"/>
      <c r="B22" s="85"/>
      <c r="C22" s="85"/>
      <c r="D22" s="85" t="s">
        <v>164</v>
      </c>
      <c r="E22" s="114">
        <v>181.13</v>
      </c>
      <c r="F22" s="85">
        <v>181.13</v>
      </c>
      <c r="G22" s="85">
        <v>181.13</v>
      </c>
      <c r="H22" s="85">
        <v>181.13</v>
      </c>
      <c r="I22" s="85"/>
      <c r="J22" s="164"/>
      <c r="K22" s="85"/>
      <c r="L22" s="85"/>
      <c r="M22" s="85"/>
      <c r="N22" s="164"/>
      <c r="O22" s="85"/>
      <c r="P22" s="85"/>
      <c r="Q22" s="85"/>
      <c r="R22" s="85"/>
      <c r="S22" s="85"/>
      <c r="T22" s="85"/>
      <c r="U22" s="85"/>
      <c r="V22" s="85"/>
      <c r="W22" s="85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</row>
    <row r="23" spans="1:235" ht="29.25" customHeight="1">
      <c r="A23" s="85">
        <v>221</v>
      </c>
      <c r="B23" s="162" t="s">
        <v>145</v>
      </c>
      <c r="C23" s="162" t="s">
        <v>148</v>
      </c>
      <c r="D23" s="85" t="s">
        <v>150</v>
      </c>
      <c r="E23" s="114">
        <v>122.05</v>
      </c>
      <c r="F23" s="85">
        <v>122.05</v>
      </c>
      <c r="G23" s="85">
        <v>122.05</v>
      </c>
      <c r="H23" s="85">
        <v>122.05</v>
      </c>
      <c r="I23" s="85"/>
      <c r="J23" s="164"/>
      <c r="K23" s="85"/>
      <c r="L23" s="85"/>
      <c r="M23" s="85"/>
      <c r="N23" s="164"/>
      <c r="O23" s="85"/>
      <c r="P23" s="85"/>
      <c r="Q23" s="85"/>
      <c r="R23" s="85"/>
      <c r="S23" s="85"/>
      <c r="T23" s="85"/>
      <c r="U23" s="85"/>
      <c r="V23" s="85"/>
      <c r="W23" s="85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</row>
    <row r="24" spans="1:235" ht="29.25" customHeight="1">
      <c r="A24" s="85">
        <v>221</v>
      </c>
      <c r="B24" s="162" t="s">
        <v>145</v>
      </c>
      <c r="C24" s="162" t="s">
        <v>139</v>
      </c>
      <c r="D24" s="85" t="s">
        <v>151</v>
      </c>
      <c r="E24" s="114">
        <v>59.08</v>
      </c>
      <c r="F24" s="85">
        <v>59.08</v>
      </c>
      <c r="G24" s="85">
        <v>59.08</v>
      </c>
      <c r="H24" s="85">
        <v>59.08</v>
      </c>
      <c r="I24" s="85"/>
      <c r="J24" s="164"/>
      <c r="K24" s="85"/>
      <c r="L24" s="85"/>
      <c r="M24" s="85"/>
      <c r="N24" s="164"/>
      <c r="O24" s="85"/>
      <c r="P24" s="85"/>
      <c r="Q24" s="85"/>
      <c r="R24" s="85"/>
      <c r="S24" s="85"/>
      <c r="T24" s="85"/>
      <c r="U24" s="85"/>
      <c r="V24" s="85"/>
      <c r="W24" s="85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</row>
    <row r="25" spans="1:235" ht="19.5" customHeight="1">
      <c r="A25" s="102"/>
      <c r="B25" s="166"/>
      <c r="C25" s="166"/>
      <c r="D25" s="104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67"/>
      <c r="V25" s="167"/>
      <c r="W25" s="105"/>
      <c r="X25" s="68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</row>
    <row r="26" spans="1:235" ht="19.5" customHeight="1">
      <c r="A26" s="107"/>
      <c r="B26" s="166"/>
      <c r="C26" s="166"/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67"/>
      <c r="V26" s="167"/>
      <c r="W26" s="105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</row>
    <row r="27" spans="1:235" ht="19.5" customHeight="1">
      <c r="A27" s="71"/>
      <c r="B27" s="168"/>
      <c r="C27" s="168"/>
      <c r="D27" s="72"/>
      <c r="E27" s="70"/>
      <c r="F27" s="70"/>
      <c r="G27" s="68"/>
      <c r="H27" s="70"/>
      <c r="I27" s="70"/>
      <c r="J27" s="70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163"/>
      <c r="V27" s="163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</row>
    <row r="28" spans="1:235" ht="19.5" customHeight="1">
      <c r="A28" s="71"/>
      <c r="B28" s="168"/>
      <c r="C28" s="168"/>
      <c r="D28" s="44"/>
      <c r="E28" s="70"/>
      <c r="F28" s="70"/>
      <c r="G28" s="68"/>
      <c r="H28" s="70"/>
      <c r="I28" s="70"/>
      <c r="J28" s="70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163"/>
      <c r="V28" s="163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</row>
    <row r="29" spans="1:235" ht="19.5" customHeight="1">
      <c r="A29" s="71"/>
      <c r="B29" s="168"/>
      <c r="C29" s="168"/>
      <c r="D29" s="44"/>
      <c r="E29" s="70"/>
      <c r="F29" s="70"/>
      <c r="G29" s="68"/>
      <c r="H29" s="70"/>
      <c r="I29" s="70"/>
      <c r="J29" s="70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163"/>
      <c r="V29" s="163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</row>
    <row r="30" spans="1:235" ht="19.5" customHeight="1">
      <c r="A30" s="71"/>
      <c r="B30" s="168"/>
      <c r="C30" s="168"/>
      <c r="D30" s="72"/>
      <c r="E30" s="70"/>
      <c r="F30" s="70"/>
      <c r="G30" s="68"/>
      <c r="H30" s="70"/>
      <c r="I30" s="70"/>
      <c r="J30" s="70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163"/>
      <c r="V30" s="163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</row>
    <row r="31" spans="1:235" ht="19.5" customHeight="1">
      <c r="A31" s="71"/>
      <c r="B31" s="168"/>
      <c r="C31" s="168"/>
      <c r="D31" s="72"/>
      <c r="E31" s="70"/>
      <c r="F31" s="70"/>
      <c r="G31" s="68"/>
      <c r="H31" s="70"/>
      <c r="I31" s="70"/>
      <c r="J31" s="70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163"/>
      <c r="V31" s="163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</row>
    <row r="32" spans="1:235" ht="19.5" customHeight="1">
      <c r="A32" s="70"/>
      <c r="B32" s="70"/>
      <c r="C32" s="70"/>
      <c r="D32" s="44"/>
      <c r="E32" s="70"/>
      <c r="F32" s="70"/>
      <c r="G32" s="68"/>
      <c r="H32" s="70"/>
      <c r="I32" s="70"/>
      <c r="J32" s="70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163"/>
      <c r="V32" s="163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</row>
    <row r="33" spans="1:235" ht="19.5" customHeight="1">
      <c r="A33" s="70"/>
      <c r="B33" s="70"/>
      <c r="C33" s="70"/>
      <c r="D33" s="44"/>
      <c r="E33" s="70"/>
      <c r="F33" s="70"/>
      <c r="G33" s="68"/>
      <c r="H33" s="70"/>
      <c r="I33" s="70"/>
      <c r="J33" s="70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163"/>
      <c r="V33" s="163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</row>
    <row r="34" spans="1:235" ht="19.5" customHeight="1">
      <c r="A34" s="68"/>
      <c r="B34" s="68"/>
      <c r="C34" s="68"/>
      <c r="D34" s="100"/>
      <c r="E34" s="68"/>
      <c r="F34" s="70"/>
      <c r="G34" s="68"/>
      <c r="H34" s="70"/>
      <c r="I34" s="70"/>
      <c r="J34" s="70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163"/>
      <c r="V34" s="163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</row>
    <row r="35" spans="1:235" ht="19.5" customHeight="1">
      <c r="A35" s="88"/>
      <c r="B35" s="88"/>
      <c r="C35" s="88"/>
      <c r="D35" s="88"/>
      <c r="E35" s="68"/>
      <c r="F35" s="70"/>
      <c r="G35" s="68"/>
      <c r="H35" s="70"/>
      <c r="I35" s="70"/>
      <c r="J35" s="74"/>
      <c r="K35" s="6"/>
      <c r="L35" s="6"/>
      <c r="M35" s="6"/>
      <c r="N35" s="6"/>
      <c r="O35" s="6"/>
      <c r="P35" s="6"/>
      <c r="Q35" s="6"/>
      <c r="R35" s="6"/>
      <c r="S35" s="6"/>
      <c r="T35" s="6"/>
      <c r="U35" s="163"/>
      <c r="V35" s="163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</row>
    <row r="36" spans="1:235" ht="19.5" customHeight="1">
      <c r="A36" s="6"/>
      <c r="B36" s="6"/>
      <c r="C36" s="6"/>
      <c r="D36" s="6"/>
      <c r="E36" s="6"/>
      <c r="F36" s="74"/>
      <c r="G36" s="6"/>
      <c r="H36" s="74"/>
      <c r="I36" s="74"/>
      <c r="J36" s="74"/>
      <c r="K36" s="6"/>
      <c r="L36" s="6"/>
      <c r="M36" s="6"/>
      <c r="N36" s="6"/>
      <c r="O36" s="6"/>
      <c r="P36" s="6"/>
      <c r="Q36" s="6"/>
      <c r="R36" s="6"/>
      <c r="S36" s="6"/>
      <c r="T36" s="6"/>
      <c r="U36" s="163"/>
      <c r="V36" s="163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</row>
    <row r="37" spans="1:235" ht="19.5" customHeight="1">
      <c r="A37" s="74"/>
      <c r="B37" s="74"/>
      <c r="C37" s="74"/>
      <c r="D37" s="74"/>
      <c r="E37" s="74"/>
      <c r="F37" s="74"/>
      <c r="G37" s="6"/>
      <c r="H37" s="74"/>
      <c r="I37" s="74"/>
      <c r="J37" s="74"/>
      <c r="K37" s="6"/>
      <c r="L37" s="6"/>
      <c r="M37" s="6"/>
      <c r="N37" s="6"/>
      <c r="O37" s="6"/>
      <c r="P37" s="6"/>
      <c r="Q37" s="6"/>
      <c r="R37" s="6"/>
      <c r="S37" s="6"/>
      <c r="T37" s="6"/>
      <c r="U37" s="163"/>
      <c r="V37" s="163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</row>
    <row r="38" spans="1:235" ht="19.5" customHeight="1">
      <c r="A38" s="74"/>
      <c r="B38" s="74"/>
      <c r="C38" s="74"/>
      <c r="D38" s="74"/>
      <c r="E38" s="74"/>
      <c r="F38" s="74"/>
      <c r="G38" s="6"/>
      <c r="H38" s="74"/>
      <c r="I38" s="74"/>
      <c r="J38" s="74"/>
      <c r="K38" s="6"/>
      <c r="L38" s="6"/>
      <c r="M38" s="6"/>
      <c r="N38" s="6"/>
      <c r="O38" s="6"/>
      <c r="P38" s="6"/>
      <c r="Q38" s="6"/>
      <c r="R38" s="6"/>
      <c r="S38" s="6"/>
      <c r="T38" s="6"/>
      <c r="U38" s="163"/>
      <c r="V38" s="163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</row>
    <row r="39" spans="1:235" ht="19.5" customHeight="1">
      <c r="A39" s="74"/>
      <c r="B39" s="74"/>
      <c r="C39" s="74"/>
      <c r="D39" s="74"/>
      <c r="E39" s="74"/>
      <c r="F39" s="74"/>
      <c r="G39" s="6"/>
      <c r="H39" s="74"/>
      <c r="I39" s="74"/>
      <c r="J39" s="74"/>
      <c r="K39" s="6"/>
      <c r="L39" s="6"/>
      <c r="M39" s="6"/>
      <c r="N39" s="6"/>
      <c r="O39" s="6"/>
      <c r="P39" s="6"/>
      <c r="Q39" s="6"/>
      <c r="R39" s="6"/>
      <c r="S39" s="6"/>
      <c r="T39" s="6"/>
      <c r="U39" s="163"/>
      <c r="V39" s="163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</row>
    <row r="40" spans="1:235" ht="19.5" customHeight="1">
      <c r="A40" s="74"/>
      <c r="B40" s="74"/>
      <c r="C40" s="74"/>
      <c r="D40" s="74"/>
      <c r="E40" s="74"/>
      <c r="F40" s="74"/>
      <c r="G40" s="6"/>
      <c r="H40" s="74"/>
      <c r="I40" s="74"/>
      <c r="J40" s="74"/>
      <c r="K40" s="6"/>
      <c r="L40" s="6"/>
      <c r="M40" s="6"/>
      <c r="N40" s="6"/>
      <c r="O40" s="6"/>
      <c r="P40" s="6"/>
      <c r="Q40" s="6"/>
      <c r="R40" s="6"/>
      <c r="S40" s="6"/>
      <c r="T40" s="6"/>
      <c r="U40" s="163"/>
      <c r="V40" s="163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</row>
    <row r="41" spans="1:235" ht="19.5" customHeight="1">
      <c r="A41" s="74"/>
      <c r="B41" s="74"/>
      <c r="C41" s="74"/>
      <c r="D41" s="74"/>
      <c r="E41" s="74"/>
      <c r="F41" s="74"/>
      <c r="G41" s="6"/>
      <c r="H41" s="74"/>
      <c r="I41" s="74"/>
      <c r="J41" s="74"/>
      <c r="K41" s="6"/>
      <c r="L41" s="6"/>
      <c r="M41" s="6"/>
      <c r="N41" s="6"/>
      <c r="O41" s="6"/>
      <c r="P41" s="6"/>
      <c r="Q41" s="6"/>
      <c r="R41" s="6"/>
      <c r="S41" s="6"/>
      <c r="T41" s="6"/>
      <c r="U41" s="163"/>
      <c r="V41" s="163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</row>
    <row r="42" spans="1:235" ht="19.5" customHeight="1">
      <c r="A42" s="74"/>
      <c r="B42" s="74"/>
      <c r="C42" s="74"/>
      <c r="D42" s="74"/>
      <c r="E42" s="74"/>
      <c r="F42" s="74"/>
      <c r="G42" s="6"/>
      <c r="H42" s="74"/>
      <c r="I42" s="74"/>
      <c r="J42" s="74"/>
      <c r="K42" s="6"/>
      <c r="L42" s="6"/>
      <c r="M42" s="6"/>
      <c r="N42" s="6"/>
      <c r="O42" s="6"/>
      <c r="P42" s="6"/>
      <c r="Q42" s="6"/>
      <c r="R42" s="6"/>
      <c r="S42" s="6"/>
      <c r="T42" s="6"/>
      <c r="U42" s="163"/>
      <c r="V42" s="163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</row>
    <row r="43" spans="1:235" ht="19.5" customHeight="1">
      <c r="A43" s="74"/>
      <c r="B43" s="74"/>
      <c r="C43" s="74"/>
      <c r="D43" s="74"/>
      <c r="E43" s="74"/>
      <c r="F43" s="74"/>
      <c r="G43" s="6"/>
      <c r="H43" s="74"/>
      <c r="I43" s="74"/>
      <c r="J43" s="74"/>
      <c r="K43" s="6"/>
      <c r="L43" s="6"/>
      <c r="M43" s="6"/>
      <c r="N43" s="6"/>
      <c r="O43" s="6"/>
      <c r="P43" s="6"/>
      <c r="Q43" s="6"/>
      <c r="R43" s="6"/>
      <c r="S43" s="6"/>
      <c r="T43" s="6"/>
      <c r="U43" s="163"/>
      <c r="V43" s="163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</row>
    <row r="44" spans="1:235" ht="19.5" customHeight="1">
      <c r="A44" s="74"/>
      <c r="B44" s="74"/>
      <c r="C44" s="74"/>
      <c r="D44" s="74"/>
      <c r="E44" s="74"/>
      <c r="F44" s="74"/>
      <c r="G44" s="6"/>
      <c r="H44" s="74"/>
      <c r="I44" s="74"/>
      <c r="J44" s="74"/>
      <c r="K44" s="6"/>
      <c r="L44" s="6"/>
      <c r="M44" s="6"/>
      <c r="N44" s="6"/>
      <c r="O44" s="6"/>
      <c r="P44" s="6"/>
      <c r="Q44" s="6"/>
      <c r="R44" s="6"/>
      <c r="S44" s="6"/>
      <c r="T44" s="6"/>
      <c r="U44" s="163"/>
      <c r="V44" s="163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</row>
    <row r="45" spans="1:235" ht="19.5" customHeight="1">
      <c r="A45" s="74"/>
      <c r="B45" s="74"/>
      <c r="C45" s="74"/>
      <c r="D45" s="74"/>
      <c r="E45" s="74"/>
      <c r="F45" s="74"/>
      <c r="G45" s="6"/>
      <c r="H45" s="74"/>
      <c r="I45" s="74"/>
      <c r="J45" s="74"/>
      <c r="K45" s="6"/>
      <c r="L45" s="6"/>
      <c r="M45" s="6"/>
      <c r="N45" s="6"/>
      <c r="O45" s="6"/>
      <c r="P45" s="6"/>
      <c r="Q45" s="6"/>
      <c r="R45" s="6"/>
      <c r="S45" s="6"/>
      <c r="T45" s="6"/>
      <c r="U45" s="163"/>
      <c r="V45" s="163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</row>
    <row r="46" spans="1:235" ht="19.5" customHeight="1">
      <c r="A46" s="74"/>
      <c r="B46" s="74"/>
      <c r="C46" s="74"/>
      <c r="D46" s="74"/>
      <c r="E46" s="74"/>
      <c r="F46" s="74"/>
      <c r="G46" s="6"/>
      <c r="H46" s="74"/>
      <c r="I46" s="74"/>
      <c r="J46" s="74"/>
      <c r="K46" s="6"/>
      <c r="L46" s="6"/>
      <c r="M46" s="6"/>
      <c r="N46" s="6"/>
      <c r="O46" s="6"/>
      <c r="P46" s="6"/>
      <c r="Q46" s="6"/>
      <c r="R46" s="6"/>
      <c r="S46" s="6"/>
      <c r="T46" s="6"/>
      <c r="U46" s="163"/>
      <c r="V46" s="163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</row>
    <row r="47" spans="1:235" ht="19.5" customHeight="1">
      <c r="A47" s="74"/>
      <c r="B47" s="74"/>
      <c r="C47" s="74"/>
      <c r="D47" s="74"/>
      <c r="E47" s="74"/>
      <c r="F47" s="74"/>
      <c r="G47" s="6"/>
      <c r="H47" s="74"/>
      <c r="I47" s="74"/>
      <c r="J47" s="74"/>
      <c r="K47" s="6"/>
      <c r="L47" s="6"/>
      <c r="M47" s="6"/>
      <c r="N47" s="6"/>
      <c r="O47" s="6"/>
      <c r="P47" s="6"/>
      <c r="Q47" s="6"/>
      <c r="R47" s="6"/>
      <c r="S47" s="6"/>
      <c r="T47" s="6"/>
      <c r="U47" s="163"/>
      <c r="V47" s="163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</row>
    <row r="48" spans="1:235" ht="19.5" customHeight="1">
      <c r="A48" s="74"/>
      <c r="B48" s="74"/>
      <c r="C48" s="74"/>
      <c r="D48" s="74"/>
      <c r="E48" s="74"/>
      <c r="F48" s="74"/>
      <c r="G48" s="6"/>
      <c r="H48" s="74"/>
      <c r="I48" s="74"/>
      <c r="J48" s="74"/>
      <c r="K48" s="6"/>
      <c r="L48" s="6"/>
      <c r="M48" s="6"/>
      <c r="N48" s="6"/>
      <c r="O48" s="6"/>
      <c r="P48" s="6"/>
      <c r="Q48" s="6"/>
      <c r="R48" s="6"/>
      <c r="S48" s="6"/>
      <c r="T48" s="6"/>
      <c r="U48" s="163"/>
      <c r="V48" s="163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</row>
    <row r="49" spans="1:235" ht="19.5" customHeight="1">
      <c r="A49" s="74"/>
      <c r="B49" s="74"/>
      <c r="C49" s="74"/>
      <c r="D49" s="74"/>
      <c r="E49" s="74"/>
      <c r="F49" s="74"/>
      <c r="G49" s="6"/>
      <c r="H49" s="74"/>
      <c r="I49" s="74"/>
      <c r="J49" s="74"/>
      <c r="K49" s="6"/>
      <c r="L49" s="6"/>
      <c r="M49" s="6"/>
      <c r="N49" s="6"/>
      <c r="O49" s="6"/>
      <c r="P49" s="6"/>
      <c r="Q49" s="6"/>
      <c r="R49" s="6"/>
      <c r="S49" s="6"/>
      <c r="T49" s="6"/>
      <c r="U49" s="163"/>
      <c r="V49" s="163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</row>
    <row r="50" spans="1:235" ht="19.5" customHeight="1">
      <c r="A50" s="74"/>
      <c r="B50" s="74"/>
      <c r="C50" s="74"/>
      <c r="D50" s="74"/>
      <c r="E50" s="74"/>
      <c r="F50" s="74"/>
      <c r="G50" s="6"/>
      <c r="H50" s="74"/>
      <c r="I50" s="74"/>
      <c r="J50" s="74"/>
      <c r="K50" s="6"/>
      <c r="L50" s="6"/>
      <c r="M50" s="6"/>
      <c r="N50" s="6"/>
      <c r="O50" s="6"/>
      <c r="P50" s="6"/>
      <c r="Q50" s="6"/>
      <c r="R50" s="6"/>
      <c r="S50" s="6"/>
      <c r="T50" s="6"/>
      <c r="U50" s="163"/>
      <c r="V50" s="163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</row>
    <row r="51" spans="1:235" ht="19.5" customHeight="1">
      <c r="A51" s="74"/>
      <c r="B51" s="74"/>
      <c r="C51" s="74"/>
      <c r="D51" s="74"/>
      <c r="E51" s="74"/>
      <c r="F51" s="74"/>
      <c r="G51" s="6"/>
      <c r="H51" s="74"/>
      <c r="I51" s="74"/>
      <c r="J51" s="74"/>
      <c r="K51" s="6"/>
      <c r="L51" s="6"/>
      <c r="M51" s="6"/>
      <c r="N51" s="6"/>
      <c r="O51" s="6"/>
      <c r="P51" s="6"/>
      <c r="Q51" s="6"/>
      <c r="R51" s="6"/>
      <c r="S51" s="6"/>
      <c r="T51" s="6"/>
      <c r="U51" s="163"/>
      <c r="V51" s="163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</row>
    <row r="52" spans="1:235" ht="19.5" customHeight="1">
      <c r="A52" s="74"/>
      <c r="B52" s="74"/>
      <c r="C52" s="74"/>
      <c r="D52" s="74"/>
      <c r="E52" s="74"/>
      <c r="F52" s="74"/>
      <c r="G52" s="6"/>
      <c r="H52" s="74"/>
      <c r="I52" s="74"/>
      <c r="J52" s="74"/>
      <c r="K52" s="6"/>
      <c r="L52" s="6"/>
      <c r="M52" s="6"/>
      <c r="N52" s="6"/>
      <c r="O52" s="6"/>
      <c r="P52" s="6"/>
      <c r="Q52" s="6"/>
      <c r="R52" s="6"/>
      <c r="S52" s="6"/>
      <c r="T52" s="6"/>
      <c r="U52" s="163"/>
      <c r="V52" s="163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</row>
    <row r="53" spans="1:235" ht="19.5" customHeight="1">
      <c r="A53" s="74"/>
      <c r="B53" s="74"/>
      <c r="C53" s="74"/>
      <c r="D53" s="74"/>
      <c r="E53" s="74"/>
      <c r="F53" s="74"/>
      <c r="G53" s="6"/>
      <c r="H53" s="74"/>
      <c r="I53" s="74"/>
      <c r="J53" s="74"/>
      <c r="K53" s="6"/>
      <c r="L53" s="6"/>
      <c r="M53" s="6"/>
      <c r="N53" s="6"/>
      <c r="O53" s="6"/>
      <c r="P53" s="6"/>
      <c r="Q53" s="6"/>
      <c r="R53" s="6"/>
      <c r="S53" s="6"/>
      <c r="T53" s="6"/>
      <c r="U53" s="163"/>
      <c r="V53" s="163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view="pageBreakPreview" zoomScaleSheetLayoutView="100" zoomScalePageLayoutView="0" workbookViewId="0" topLeftCell="A1">
      <selection activeCell="A3" sqref="A3"/>
    </sheetView>
  </sheetViews>
  <sheetFormatPr defaultColWidth="10.66015625" defaultRowHeight="19.5" customHeight="1"/>
  <cols>
    <col min="1" max="1" width="4.83203125" style="6" customWidth="1"/>
    <col min="2" max="3" width="3.66015625" style="6" customWidth="1"/>
    <col min="4" max="4" width="9.16015625" style="6" customWidth="1"/>
    <col min="5" max="5" width="44.33203125" style="6" customWidth="1"/>
    <col min="6" max="6" width="12.16015625" style="6" customWidth="1"/>
    <col min="7" max="7" width="10.16015625" style="6" customWidth="1"/>
    <col min="8" max="12" width="12.16015625" style="6" customWidth="1"/>
    <col min="13" max="14" width="10.66015625" style="6" customWidth="1"/>
    <col min="15" max="15" width="12.16015625" style="6" customWidth="1"/>
    <col min="16" max="16" width="9.83203125" style="6" customWidth="1"/>
    <col min="17" max="17" width="10.66015625" style="6" customWidth="1"/>
    <col min="18" max="243" width="10.66015625" style="0" customWidth="1"/>
  </cols>
  <sheetData>
    <row r="1" spans="1:17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Q1" s="83" t="s">
        <v>132</v>
      </c>
    </row>
    <row r="2" spans="1:17" ht="19.5" customHeight="1">
      <c r="A2" s="171" t="s">
        <v>136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7" s="5" customFormat="1" ht="19.5" customHeight="1">
      <c r="A3" s="67" t="s">
        <v>152</v>
      </c>
      <c r="B3" s="65"/>
      <c r="C3" s="65"/>
      <c r="D3" s="65"/>
      <c r="E3" s="84"/>
      <c r="F3" s="35"/>
      <c r="G3" s="35"/>
      <c r="H3" s="35"/>
      <c r="I3" s="35"/>
      <c r="J3" s="35"/>
      <c r="K3" s="35"/>
      <c r="L3" s="35"/>
      <c r="M3" s="35"/>
      <c r="N3" s="35"/>
      <c r="O3" s="35"/>
      <c r="Q3" s="28" t="s">
        <v>73</v>
      </c>
    </row>
    <row r="4" spans="1:17" s="5" customFormat="1" ht="19.5" customHeight="1">
      <c r="A4" s="78" t="s">
        <v>33</v>
      </c>
      <c r="B4" s="78"/>
      <c r="C4" s="78"/>
      <c r="D4" s="78"/>
      <c r="E4" s="78"/>
      <c r="F4" s="170" t="s">
        <v>31</v>
      </c>
      <c r="G4" s="173" t="s">
        <v>18</v>
      </c>
      <c r="H4" s="170" t="s">
        <v>134</v>
      </c>
      <c r="I4" s="172" t="s">
        <v>3</v>
      </c>
      <c r="J4" s="174" t="s">
        <v>121</v>
      </c>
      <c r="K4" s="170" t="s">
        <v>67</v>
      </c>
      <c r="L4" s="169" t="s">
        <v>135</v>
      </c>
      <c r="M4" s="169"/>
      <c r="N4" s="169"/>
      <c r="O4" s="169"/>
      <c r="P4" s="170" t="s">
        <v>86</v>
      </c>
      <c r="Q4" s="170" t="s">
        <v>104</v>
      </c>
    </row>
    <row r="5" spans="1:17" s="5" customFormat="1" ht="19.5" customHeight="1">
      <c r="A5" s="78" t="s">
        <v>130</v>
      </c>
      <c r="B5" s="78"/>
      <c r="C5" s="78"/>
      <c r="D5" s="170" t="s">
        <v>62</v>
      </c>
      <c r="E5" s="170" t="s">
        <v>24</v>
      </c>
      <c r="F5" s="170"/>
      <c r="G5" s="173"/>
      <c r="H5" s="170"/>
      <c r="I5" s="172"/>
      <c r="J5" s="174"/>
      <c r="K5" s="170"/>
      <c r="L5" s="170" t="s">
        <v>14</v>
      </c>
      <c r="M5" s="170" t="s">
        <v>34</v>
      </c>
      <c r="N5" s="170" t="s">
        <v>7</v>
      </c>
      <c r="O5" s="170" t="s">
        <v>46</v>
      </c>
      <c r="P5" s="170"/>
      <c r="Q5" s="170"/>
    </row>
    <row r="6" spans="1:17" s="5" customFormat="1" ht="30.75" customHeight="1">
      <c r="A6" s="89" t="s">
        <v>59</v>
      </c>
      <c r="B6" s="89" t="s">
        <v>99</v>
      </c>
      <c r="C6" s="89" t="s">
        <v>98</v>
      </c>
      <c r="D6" s="170"/>
      <c r="E6" s="170"/>
      <c r="F6" s="170"/>
      <c r="G6" s="173"/>
      <c r="H6" s="170"/>
      <c r="I6" s="172"/>
      <c r="J6" s="174"/>
      <c r="K6" s="170"/>
      <c r="L6" s="170"/>
      <c r="M6" s="170"/>
      <c r="N6" s="170"/>
      <c r="O6" s="170"/>
      <c r="P6" s="170"/>
      <c r="Q6" s="170"/>
    </row>
    <row r="7" spans="1:17" s="5" customFormat="1" ht="30.75" customHeight="1">
      <c r="A7" s="89"/>
      <c r="B7" s="89"/>
      <c r="C7" s="89"/>
      <c r="D7" s="85"/>
      <c r="E7" s="121" t="s">
        <v>157</v>
      </c>
      <c r="F7" s="85">
        <v>4907.29</v>
      </c>
      <c r="G7" s="114">
        <v>722.7900000000001</v>
      </c>
      <c r="H7" s="85">
        <v>4184.5</v>
      </c>
      <c r="I7" s="113"/>
      <c r="J7" s="115"/>
      <c r="K7" s="85"/>
      <c r="L7" s="85"/>
      <c r="M7" s="85"/>
      <c r="N7" s="85"/>
      <c r="O7" s="85"/>
      <c r="P7" s="85"/>
      <c r="Q7" s="85"/>
    </row>
    <row r="8" spans="1:17" s="5" customFormat="1" ht="30.75" customHeight="1">
      <c r="A8" s="89"/>
      <c r="B8" s="89"/>
      <c r="C8" s="89"/>
      <c r="D8" s="85"/>
      <c r="E8" s="121" t="s">
        <v>156</v>
      </c>
      <c r="F8" s="112">
        <f>SUM(G8:H8)</f>
        <v>4907.29</v>
      </c>
      <c r="G8" s="114">
        <f>G9+G17+G23</f>
        <v>722.7900000000001</v>
      </c>
      <c r="H8" s="114">
        <f>H9+H17+H23</f>
        <v>4184.5</v>
      </c>
      <c r="I8" s="113"/>
      <c r="J8" s="115"/>
      <c r="K8" s="85"/>
      <c r="L8" s="85"/>
      <c r="M8" s="85"/>
      <c r="N8" s="85"/>
      <c r="O8" s="85"/>
      <c r="P8" s="85"/>
      <c r="Q8" s="85"/>
    </row>
    <row r="9" spans="1:17" s="5" customFormat="1" ht="30.75" customHeight="1">
      <c r="A9" s="89"/>
      <c r="B9" s="89"/>
      <c r="C9" s="89"/>
      <c r="D9" s="85">
        <v>672901</v>
      </c>
      <c r="E9" s="121" t="s">
        <v>152</v>
      </c>
      <c r="F9" s="112">
        <f>SUM(G9:H9)</f>
        <v>4181.64</v>
      </c>
      <c r="G9" s="114">
        <f>SUM(G10:G16)</f>
        <v>639.19</v>
      </c>
      <c r="H9" s="114">
        <f>SUM(H10:H16)</f>
        <v>3542.4500000000003</v>
      </c>
      <c r="I9" s="113"/>
      <c r="J9" s="115"/>
      <c r="K9" s="85"/>
      <c r="L9" s="85"/>
      <c r="M9" s="85"/>
      <c r="N9" s="85"/>
      <c r="O9" s="85"/>
      <c r="P9" s="85"/>
      <c r="Q9" s="85"/>
    </row>
    <row r="10" spans="1:17" s="21" customFormat="1" ht="19.5" customHeight="1">
      <c r="A10" s="112">
        <v>201</v>
      </c>
      <c r="B10" s="122" t="s">
        <v>139</v>
      </c>
      <c r="C10" s="122" t="s">
        <v>140</v>
      </c>
      <c r="D10" s="112">
        <v>672901</v>
      </c>
      <c r="E10" s="123" t="s">
        <v>141</v>
      </c>
      <c r="F10" s="112">
        <f>SUM(G10:H10)</f>
        <v>1874.1</v>
      </c>
      <c r="G10" s="112">
        <v>125.5</v>
      </c>
      <c r="H10" s="112">
        <v>1748.6</v>
      </c>
      <c r="I10" s="90"/>
      <c r="J10" s="90"/>
      <c r="K10" s="90"/>
      <c r="L10" s="90"/>
      <c r="M10" s="90"/>
      <c r="N10" s="90"/>
      <c r="O10" s="90"/>
      <c r="P10" s="90"/>
      <c r="Q10" s="90"/>
    </row>
    <row r="11" spans="1:17" s="21" customFormat="1" ht="19.5" customHeight="1">
      <c r="A11" s="112">
        <v>201</v>
      </c>
      <c r="B11" s="124" t="s">
        <v>139</v>
      </c>
      <c r="C11" s="124" t="s">
        <v>142</v>
      </c>
      <c r="D11" s="112">
        <v>672901</v>
      </c>
      <c r="E11" s="123" t="s">
        <v>143</v>
      </c>
      <c r="F11" s="112">
        <f aca="true" t="shared" si="0" ref="F11:F26">SUM(G11:H11)</f>
        <v>1902.0700000000002</v>
      </c>
      <c r="G11" s="112">
        <v>471.69</v>
      </c>
      <c r="H11" s="112">
        <v>1430.38</v>
      </c>
      <c r="I11" s="90"/>
      <c r="J11" s="90"/>
      <c r="K11" s="90"/>
      <c r="L11" s="90"/>
      <c r="M11" s="90"/>
      <c r="N11" s="90"/>
      <c r="O11" s="90"/>
      <c r="P11" s="90"/>
      <c r="Q11" s="90"/>
    </row>
    <row r="12" spans="1:17" s="21" customFormat="1" ht="19.5" customHeight="1">
      <c r="A12" s="112">
        <v>208</v>
      </c>
      <c r="B12" s="124" t="s">
        <v>144</v>
      </c>
      <c r="C12" s="124" t="s">
        <v>145</v>
      </c>
      <c r="D12" s="112">
        <v>672901</v>
      </c>
      <c r="E12" s="123" t="s">
        <v>146</v>
      </c>
      <c r="F12" s="112">
        <f t="shared" si="0"/>
        <v>105.73</v>
      </c>
      <c r="G12" s="112">
        <v>30</v>
      </c>
      <c r="H12" s="112">
        <v>75.73</v>
      </c>
      <c r="I12" s="90"/>
      <c r="J12" s="90"/>
      <c r="K12" s="90"/>
      <c r="L12" s="90"/>
      <c r="M12" s="90"/>
      <c r="N12" s="90"/>
      <c r="O12" s="90"/>
      <c r="P12" s="90"/>
      <c r="Q12" s="90"/>
    </row>
    <row r="13" spans="1:17" s="21" customFormat="1" ht="19.5" customHeight="1">
      <c r="A13" s="112">
        <v>208</v>
      </c>
      <c r="B13" s="122">
        <v>99</v>
      </c>
      <c r="C13" s="124" t="s">
        <v>148</v>
      </c>
      <c r="D13" s="112">
        <v>672901</v>
      </c>
      <c r="E13" s="123" t="s">
        <v>147</v>
      </c>
      <c r="F13" s="112">
        <f t="shared" si="0"/>
        <v>28.63</v>
      </c>
      <c r="G13" s="112"/>
      <c r="H13" s="112">
        <v>28.63</v>
      </c>
      <c r="I13" s="90"/>
      <c r="J13" s="90"/>
      <c r="K13" s="90"/>
      <c r="L13" s="90"/>
      <c r="M13" s="90"/>
      <c r="N13" s="90"/>
      <c r="O13" s="90"/>
      <c r="P13" s="90"/>
      <c r="Q13" s="90"/>
    </row>
    <row r="14" spans="1:17" s="21" customFormat="1" ht="19.5" customHeight="1">
      <c r="A14" s="112">
        <v>210</v>
      </c>
      <c r="B14" s="124" t="s">
        <v>144</v>
      </c>
      <c r="C14" s="124" t="s">
        <v>145</v>
      </c>
      <c r="D14" s="112">
        <v>672901</v>
      </c>
      <c r="E14" s="123" t="s">
        <v>149</v>
      </c>
      <c r="F14" s="112">
        <f t="shared" si="0"/>
        <v>107.11</v>
      </c>
      <c r="G14" s="112"/>
      <c r="H14" s="112">
        <v>107.11</v>
      </c>
      <c r="I14" s="90"/>
      <c r="J14" s="90"/>
      <c r="K14" s="90"/>
      <c r="L14" s="90"/>
      <c r="M14" s="90"/>
      <c r="N14" s="90"/>
      <c r="O14" s="90"/>
      <c r="P14" s="90"/>
      <c r="Q14" s="90"/>
    </row>
    <row r="15" spans="1:17" s="21" customFormat="1" ht="19.5" customHeight="1">
      <c r="A15" s="112">
        <v>221</v>
      </c>
      <c r="B15" s="124" t="s">
        <v>145</v>
      </c>
      <c r="C15" s="124" t="s">
        <v>148</v>
      </c>
      <c r="D15" s="112">
        <v>672901</v>
      </c>
      <c r="E15" s="123" t="s">
        <v>150</v>
      </c>
      <c r="F15" s="112">
        <f t="shared" si="0"/>
        <v>94</v>
      </c>
      <c r="G15" s="112"/>
      <c r="H15" s="112">
        <v>94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1:17" s="21" customFormat="1" ht="19.5" customHeight="1">
      <c r="A16" s="112">
        <v>221</v>
      </c>
      <c r="B16" s="124" t="s">
        <v>145</v>
      </c>
      <c r="C16" s="124" t="s">
        <v>139</v>
      </c>
      <c r="D16" s="112">
        <v>672901</v>
      </c>
      <c r="E16" s="123" t="s">
        <v>151</v>
      </c>
      <c r="F16" s="112">
        <f t="shared" si="0"/>
        <v>70</v>
      </c>
      <c r="G16" s="112">
        <v>12</v>
      </c>
      <c r="H16" s="112">
        <v>58</v>
      </c>
      <c r="I16" s="90"/>
      <c r="J16" s="90"/>
      <c r="K16" s="90"/>
      <c r="L16" s="90"/>
      <c r="M16" s="90"/>
      <c r="N16" s="90"/>
      <c r="O16" s="90"/>
      <c r="P16" s="90"/>
      <c r="Q16" s="90"/>
    </row>
    <row r="17" spans="1:17" s="21" customFormat="1" ht="19.5" customHeight="1">
      <c r="A17" s="112"/>
      <c r="B17" s="122"/>
      <c r="C17" s="122"/>
      <c r="D17" s="112">
        <v>672902</v>
      </c>
      <c r="E17" s="123" t="s">
        <v>153</v>
      </c>
      <c r="F17" s="112">
        <f t="shared" si="0"/>
        <v>639.08</v>
      </c>
      <c r="G17" s="112">
        <f>SUM(G18:G22)</f>
        <v>83.6</v>
      </c>
      <c r="H17" s="112">
        <f>SUM(H18:H22)</f>
        <v>555.48</v>
      </c>
      <c r="I17" s="90"/>
      <c r="J17" s="90"/>
      <c r="K17" s="90"/>
      <c r="L17" s="90"/>
      <c r="M17" s="90"/>
      <c r="N17" s="90"/>
      <c r="O17" s="90"/>
      <c r="P17" s="90"/>
      <c r="Q17" s="90"/>
    </row>
    <row r="18" spans="1:17" s="21" customFormat="1" ht="19.5" customHeight="1">
      <c r="A18" s="112">
        <v>201</v>
      </c>
      <c r="B18" s="124" t="s">
        <v>139</v>
      </c>
      <c r="C18" s="124" t="s">
        <v>145</v>
      </c>
      <c r="D18" s="112">
        <v>672902</v>
      </c>
      <c r="E18" s="123" t="s">
        <v>154</v>
      </c>
      <c r="F18" s="112">
        <f t="shared" si="0"/>
        <v>262</v>
      </c>
      <c r="G18" s="112">
        <v>3</v>
      </c>
      <c r="H18" s="112">
        <v>259</v>
      </c>
      <c r="I18" s="90"/>
      <c r="J18" s="90"/>
      <c r="K18" s="90"/>
      <c r="L18" s="90"/>
      <c r="M18" s="90"/>
      <c r="N18" s="90"/>
      <c r="O18" s="90"/>
      <c r="P18" s="90"/>
      <c r="Q18" s="90"/>
    </row>
    <row r="19" spans="1:17" s="21" customFormat="1" ht="19.5" customHeight="1">
      <c r="A19" s="112">
        <v>201</v>
      </c>
      <c r="B19" s="124" t="s">
        <v>139</v>
      </c>
      <c r="C19" s="122">
        <v>50</v>
      </c>
      <c r="D19" s="112">
        <v>672902</v>
      </c>
      <c r="E19" s="123" t="s">
        <v>143</v>
      </c>
      <c r="F19" s="112">
        <f t="shared" si="0"/>
        <v>324.62</v>
      </c>
      <c r="G19" s="112">
        <v>72</v>
      </c>
      <c r="H19" s="112">
        <v>252.62</v>
      </c>
      <c r="I19" s="90"/>
      <c r="J19" s="90"/>
      <c r="K19" s="90"/>
      <c r="L19" s="90"/>
      <c r="M19" s="90"/>
      <c r="N19" s="90"/>
      <c r="O19" s="90"/>
      <c r="P19" s="90"/>
      <c r="Q19" s="90"/>
    </row>
    <row r="20" spans="1:17" s="21" customFormat="1" ht="19.5" customHeight="1">
      <c r="A20" s="112">
        <v>210</v>
      </c>
      <c r="B20" s="124" t="s">
        <v>144</v>
      </c>
      <c r="C20" s="124" t="s">
        <v>145</v>
      </c>
      <c r="D20" s="112">
        <v>672902</v>
      </c>
      <c r="E20" s="123" t="s">
        <v>149</v>
      </c>
      <c r="F20" s="112">
        <f t="shared" si="0"/>
        <v>25.64</v>
      </c>
      <c r="G20" s="112">
        <v>3.6</v>
      </c>
      <c r="H20" s="112">
        <v>22.04</v>
      </c>
      <c r="I20" s="90"/>
      <c r="J20" s="90"/>
      <c r="K20" s="90"/>
      <c r="L20" s="90"/>
      <c r="M20" s="90"/>
      <c r="N20" s="90"/>
      <c r="O20" s="90"/>
      <c r="P20" s="90"/>
      <c r="Q20" s="90"/>
    </row>
    <row r="21" spans="1:17" s="21" customFormat="1" ht="19.5" customHeight="1">
      <c r="A21" s="112">
        <v>221</v>
      </c>
      <c r="B21" s="124" t="s">
        <v>145</v>
      </c>
      <c r="C21" s="124" t="s">
        <v>148</v>
      </c>
      <c r="D21" s="112">
        <v>672902</v>
      </c>
      <c r="E21" s="123" t="s">
        <v>150</v>
      </c>
      <c r="F21" s="112">
        <f t="shared" si="0"/>
        <v>25.74</v>
      </c>
      <c r="G21" s="112">
        <v>5</v>
      </c>
      <c r="H21" s="112">
        <v>20.74</v>
      </c>
      <c r="I21" s="90"/>
      <c r="J21" s="90"/>
      <c r="K21" s="90"/>
      <c r="L21" s="90"/>
      <c r="M21" s="90"/>
      <c r="N21" s="90"/>
      <c r="O21" s="90"/>
      <c r="P21" s="90"/>
      <c r="Q21" s="90"/>
    </row>
    <row r="22" spans="1:17" s="21" customFormat="1" ht="19.5" customHeight="1">
      <c r="A22" s="112">
        <v>221</v>
      </c>
      <c r="B22" s="124" t="s">
        <v>145</v>
      </c>
      <c r="C22" s="124" t="s">
        <v>139</v>
      </c>
      <c r="D22" s="112">
        <v>672902</v>
      </c>
      <c r="E22" s="123" t="s">
        <v>151</v>
      </c>
      <c r="F22" s="112">
        <f t="shared" si="0"/>
        <v>1.08</v>
      </c>
      <c r="G22" s="112"/>
      <c r="H22" s="112">
        <v>1.08</v>
      </c>
      <c r="I22" s="90"/>
      <c r="J22" s="90"/>
      <c r="K22" s="90"/>
      <c r="L22" s="90"/>
      <c r="M22" s="90"/>
      <c r="N22" s="90"/>
      <c r="O22" s="90"/>
      <c r="P22" s="90"/>
      <c r="Q22" s="90"/>
    </row>
    <row r="23" spans="1:17" s="21" customFormat="1" ht="19.5" customHeight="1">
      <c r="A23" s="112"/>
      <c r="B23" s="124"/>
      <c r="C23" s="124"/>
      <c r="D23" s="112">
        <v>672903</v>
      </c>
      <c r="E23" s="123" t="s">
        <v>155</v>
      </c>
      <c r="F23" s="112">
        <f>SUM(F24:F26)</f>
        <v>86.57000000000001</v>
      </c>
      <c r="G23" s="112">
        <f>SUM(G24:G26)</f>
        <v>0</v>
      </c>
      <c r="H23" s="112">
        <f>SUM(H24:H26)</f>
        <v>86.57000000000001</v>
      </c>
      <c r="I23" s="90"/>
      <c r="J23" s="90"/>
      <c r="K23" s="90"/>
      <c r="L23" s="90"/>
      <c r="M23" s="90"/>
      <c r="N23" s="90"/>
      <c r="O23" s="90"/>
      <c r="P23" s="90"/>
      <c r="Q23" s="90"/>
    </row>
    <row r="24" spans="1:17" s="21" customFormat="1" ht="19.5" customHeight="1">
      <c r="A24" s="112">
        <v>201</v>
      </c>
      <c r="B24" s="124" t="s">
        <v>139</v>
      </c>
      <c r="C24" s="124">
        <v>50</v>
      </c>
      <c r="D24" s="112">
        <v>672903</v>
      </c>
      <c r="E24" s="123" t="s">
        <v>143</v>
      </c>
      <c r="F24" s="112">
        <f t="shared" si="0"/>
        <v>71.76</v>
      </c>
      <c r="G24" s="112"/>
      <c r="H24" s="112">
        <v>71.76</v>
      </c>
      <c r="I24" s="90"/>
      <c r="J24" s="90"/>
      <c r="K24" s="90"/>
      <c r="L24" s="90"/>
      <c r="M24" s="90"/>
      <c r="N24" s="90"/>
      <c r="O24" s="90"/>
      <c r="P24" s="90"/>
      <c r="Q24" s="90"/>
    </row>
    <row r="25" spans="1:17" s="21" customFormat="1" ht="19.5" customHeight="1">
      <c r="A25" s="112">
        <v>210</v>
      </c>
      <c r="B25" s="124" t="s">
        <v>144</v>
      </c>
      <c r="C25" s="124" t="s">
        <v>145</v>
      </c>
      <c r="D25" s="112">
        <v>672903</v>
      </c>
      <c r="E25" s="123" t="s">
        <v>149</v>
      </c>
      <c r="F25" s="112">
        <f t="shared" si="0"/>
        <v>7.5</v>
      </c>
      <c r="G25" s="112"/>
      <c r="H25" s="112">
        <v>7.5</v>
      </c>
      <c r="I25" s="90"/>
      <c r="J25" s="90"/>
      <c r="K25" s="90"/>
      <c r="L25" s="90"/>
      <c r="M25" s="90"/>
      <c r="N25" s="90"/>
      <c r="O25" s="90"/>
      <c r="P25" s="90"/>
      <c r="Q25" s="90"/>
    </row>
    <row r="26" spans="1:17" s="21" customFormat="1" ht="19.5" customHeight="1">
      <c r="A26" s="112">
        <v>221</v>
      </c>
      <c r="B26" s="124" t="s">
        <v>145</v>
      </c>
      <c r="C26" s="124" t="s">
        <v>148</v>
      </c>
      <c r="D26" s="112">
        <v>672903</v>
      </c>
      <c r="E26" s="123" t="s">
        <v>150</v>
      </c>
      <c r="F26" s="112">
        <f t="shared" si="0"/>
        <v>7.31</v>
      </c>
      <c r="G26" s="112"/>
      <c r="H26" s="112">
        <v>7.31</v>
      </c>
      <c r="I26" s="90"/>
      <c r="J26" s="90"/>
      <c r="K26" s="90"/>
      <c r="L26" s="90"/>
      <c r="M26" s="90"/>
      <c r="N26" s="90"/>
      <c r="O26" s="90"/>
      <c r="P26" s="90"/>
      <c r="Q26" s="90"/>
    </row>
    <row r="27" spans="13:14" s="21" customFormat="1" ht="19.5" customHeight="1">
      <c r="M27" s="5"/>
      <c r="N27" s="5"/>
    </row>
    <row r="28" spans="13:14" s="21" customFormat="1" ht="19.5" customHeight="1">
      <c r="M28" s="5"/>
      <c r="N28" s="5"/>
    </row>
    <row r="29" spans="5:14" s="21" customFormat="1" ht="19.5" customHeight="1">
      <c r="E29" s="40"/>
      <c r="M29" s="5"/>
      <c r="N29" s="5"/>
    </row>
    <row r="30" spans="5:14" s="21" customFormat="1" ht="19.5" customHeight="1">
      <c r="E30" s="40"/>
      <c r="M30" s="5"/>
      <c r="N30" s="5"/>
    </row>
    <row r="31" spans="13:14" s="21" customFormat="1" ht="19.5" customHeight="1">
      <c r="M31" s="5"/>
      <c r="N31" s="5"/>
    </row>
    <row r="32" spans="13:14" s="21" customFormat="1" ht="19.5" customHeight="1">
      <c r="M32" s="5"/>
      <c r="N32" s="5"/>
    </row>
    <row r="33" spans="5:14" s="21" customFormat="1" ht="19.5" customHeight="1">
      <c r="E33" s="40"/>
      <c r="M33" s="5"/>
      <c r="N33" s="5"/>
    </row>
    <row r="34" spans="5:14" s="21" customFormat="1" ht="19.5" customHeight="1">
      <c r="E34" s="40"/>
      <c r="M34" s="5"/>
      <c r="N34" s="5"/>
    </row>
    <row r="35" spans="13:14" s="21" customFormat="1" ht="19.5" customHeight="1">
      <c r="M35" s="5"/>
      <c r="N35" s="5"/>
    </row>
    <row r="36" spans="13:14" s="21" customFormat="1" ht="19.5" customHeight="1">
      <c r="M36" s="5"/>
      <c r="N36" s="5"/>
    </row>
    <row r="37" spans="13:14" s="21" customFormat="1" ht="19.5" customHeight="1">
      <c r="M37" s="5"/>
      <c r="N37" s="5"/>
    </row>
    <row r="38" spans="1:14" s="21" customFormat="1" ht="19.5" customHeight="1">
      <c r="A38" s="5"/>
      <c r="B38" s="5"/>
      <c r="C38" s="5"/>
      <c r="D38" s="5"/>
      <c r="E38" s="5"/>
      <c r="F38" s="5"/>
      <c r="M38" s="5"/>
      <c r="N38" s="5"/>
    </row>
    <row r="39" spans="1:14" s="21" customFormat="1" ht="19.5" customHeight="1">
      <c r="A39" s="88"/>
      <c r="B39" s="88"/>
      <c r="C39" s="88"/>
      <c r="D39" s="88"/>
      <c r="E39" s="88"/>
      <c r="F39" s="5"/>
      <c r="M39" s="5"/>
      <c r="N39" s="5"/>
    </row>
    <row r="40" spans="1:17" s="13" customFormat="1" ht="19.5" customHeight="1">
      <c r="A40" s="6"/>
      <c r="B40" s="6"/>
      <c r="C40" s="6"/>
      <c r="D40" s="6"/>
      <c r="E40" s="6"/>
      <c r="F40" s="6"/>
      <c r="G40" s="74"/>
      <c r="H40" s="74"/>
      <c r="I40" s="74"/>
      <c r="J40" s="74"/>
      <c r="K40" s="74"/>
      <c r="L40" s="74"/>
      <c r="M40" s="6"/>
      <c r="N40" s="6"/>
      <c r="O40" s="74"/>
      <c r="P40" s="74"/>
      <c r="Q40" s="74"/>
    </row>
    <row r="41" spans="1:17" s="13" customFormat="1" ht="19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6"/>
      <c r="N41" s="6"/>
      <c r="O41" s="74"/>
      <c r="P41" s="74"/>
      <c r="Q41" s="74"/>
    </row>
    <row r="42" spans="1:17" s="13" customFormat="1" ht="19.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6"/>
      <c r="N42" s="6"/>
      <c r="O42" s="74"/>
      <c r="P42" s="74"/>
      <c r="Q42" s="74"/>
    </row>
    <row r="43" spans="1:17" s="13" customFormat="1" ht="19.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6"/>
      <c r="N43" s="6"/>
      <c r="O43" s="74"/>
      <c r="P43" s="74"/>
      <c r="Q43" s="74"/>
    </row>
    <row r="44" spans="1:17" s="13" customFormat="1" ht="19.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6"/>
      <c r="N44" s="6"/>
      <c r="O44" s="74"/>
      <c r="P44" s="74"/>
      <c r="Q44" s="74"/>
    </row>
    <row r="45" spans="1:17" s="13" customFormat="1" ht="19.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6"/>
      <c r="N45" s="6"/>
      <c r="O45" s="74"/>
      <c r="P45" s="74"/>
      <c r="Q45" s="74"/>
    </row>
    <row r="46" spans="1:17" s="13" customFormat="1" ht="19.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"/>
      <c r="N46" s="6"/>
      <c r="O46" s="74"/>
      <c r="P46" s="74"/>
      <c r="Q46" s="74"/>
    </row>
    <row r="47" spans="1:17" s="13" customFormat="1" ht="19.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6"/>
      <c r="N47" s="6"/>
      <c r="O47" s="74"/>
      <c r="P47" s="74"/>
      <c r="Q47" s="74"/>
    </row>
    <row r="48" spans="1:17" s="13" customFormat="1" ht="19.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6"/>
      <c r="N48" s="6"/>
      <c r="O48" s="74"/>
      <c r="P48" s="74"/>
      <c r="Q48" s="74"/>
    </row>
    <row r="49" spans="1:17" s="13" customFormat="1" ht="19.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6"/>
      <c r="N49" s="6"/>
      <c r="O49" s="74"/>
      <c r="P49" s="74"/>
      <c r="Q49" s="74"/>
    </row>
    <row r="50" spans="1:17" s="13" customFormat="1" ht="19.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6"/>
      <c r="N50" s="6"/>
      <c r="O50" s="74"/>
      <c r="P50" s="74"/>
      <c r="Q50" s="74"/>
    </row>
    <row r="51" spans="1:17" s="13" customFormat="1" ht="19.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6"/>
      <c r="N51" s="6"/>
      <c r="O51" s="74"/>
      <c r="P51" s="74"/>
      <c r="Q51" s="74"/>
    </row>
    <row r="52" spans="1:17" s="13" customFormat="1" ht="19.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6"/>
      <c r="N52" s="6"/>
      <c r="O52" s="74"/>
      <c r="P52" s="74"/>
      <c r="Q52" s="74"/>
    </row>
  </sheetData>
  <sheetProtection/>
  <mergeCells count="16"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  <mergeCell ref="L4:O4"/>
    <mergeCell ref="P4:P6"/>
    <mergeCell ref="L5:L6"/>
    <mergeCell ref="M5:M6"/>
    <mergeCell ref="N5:N6"/>
    <mergeCell ref="O5:O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showZeros="0" view="pageBreakPreview" zoomScale="200" zoomScaleSheetLayoutView="200" zoomScalePageLayoutView="0" workbookViewId="0" topLeftCell="A1">
      <selection activeCell="F7" sqref="F7:H27"/>
    </sheetView>
  </sheetViews>
  <sheetFormatPr defaultColWidth="10.66015625" defaultRowHeight="19.5" customHeight="1"/>
  <cols>
    <col min="1" max="1" width="5" style="6" customWidth="1"/>
    <col min="2" max="3" width="3.66015625" style="6" customWidth="1"/>
    <col min="4" max="4" width="10.16015625" style="6" customWidth="1"/>
    <col min="5" max="5" width="50.83203125" style="6" customWidth="1"/>
    <col min="6" max="10" width="14.5" style="6" customWidth="1"/>
  </cols>
  <sheetData>
    <row r="1" spans="1:10" ht="19.5" customHeight="1">
      <c r="A1" s="27"/>
      <c r="B1" s="27"/>
      <c r="C1" s="27"/>
      <c r="D1" s="27"/>
      <c r="E1" s="27"/>
      <c r="F1" s="27"/>
      <c r="G1" s="27"/>
      <c r="H1" s="27"/>
      <c r="I1" s="27"/>
      <c r="J1" s="91" t="s">
        <v>133</v>
      </c>
    </row>
    <row r="2" spans="1:10" ht="19.5" customHeight="1">
      <c r="A2" s="63" t="s">
        <v>137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5" customFormat="1" ht="19.5" customHeight="1">
      <c r="A3" s="67" t="s">
        <v>152</v>
      </c>
      <c r="B3" s="67"/>
      <c r="C3" s="67"/>
      <c r="D3" s="67"/>
      <c r="E3" s="67"/>
      <c r="F3" s="92"/>
      <c r="G3" s="92"/>
      <c r="H3" s="92"/>
      <c r="I3" s="92"/>
      <c r="J3" s="28" t="s">
        <v>73</v>
      </c>
    </row>
    <row r="4" spans="1:10" s="5" customFormat="1" ht="19.5" customHeight="1">
      <c r="A4" s="77" t="s">
        <v>33</v>
      </c>
      <c r="B4" s="77"/>
      <c r="C4" s="77"/>
      <c r="D4" s="77"/>
      <c r="E4" s="77"/>
      <c r="F4" s="176" t="s">
        <v>31</v>
      </c>
      <c r="G4" s="176" t="s">
        <v>12</v>
      </c>
      <c r="H4" s="175" t="s">
        <v>85</v>
      </c>
      <c r="I4" s="175" t="s">
        <v>20</v>
      </c>
      <c r="J4" s="175" t="s">
        <v>89</v>
      </c>
    </row>
    <row r="5" spans="1:10" s="5" customFormat="1" ht="19.5" customHeight="1">
      <c r="A5" s="77" t="s">
        <v>130</v>
      </c>
      <c r="B5" s="77"/>
      <c r="C5" s="77"/>
      <c r="D5" s="175" t="s">
        <v>62</v>
      </c>
      <c r="E5" s="175" t="s">
        <v>55</v>
      </c>
      <c r="F5" s="176"/>
      <c r="G5" s="176"/>
      <c r="H5" s="175"/>
      <c r="I5" s="175"/>
      <c r="J5" s="175"/>
    </row>
    <row r="6" spans="1:10" s="5" customFormat="1" ht="15" customHeight="1">
      <c r="A6" s="94" t="s">
        <v>59</v>
      </c>
      <c r="B6" s="94" t="s">
        <v>99</v>
      </c>
      <c r="C6" s="94" t="s">
        <v>98</v>
      </c>
      <c r="D6" s="175"/>
      <c r="E6" s="175"/>
      <c r="F6" s="176"/>
      <c r="G6" s="176"/>
      <c r="H6" s="175"/>
      <c r="I6" s="175"/>
      <c r="J6" s="175"/>
    </row>
    <row r="7" spans="1:10" s="5" customFormat="1" ht="15" customHeight="1">
      <c r="A7" s="94"/>
      <c r="B7" s="94"/>
      <c r="C7" s="94"/>
      <c r="D7" s="116"/>
      <c r="E7" s="121" t="s">
        <v>157</v>
      </c>
      <c r="F7" s="117">
        <v>4460.289999999999</v>
      </c>
      <c r="G7" s="117">
        <v>1867.9699999999998</v>
      </c>
      <c r="H7" s="116">
        <v>2592.3199999999997</v>
      </c>
      <c r="I7" s="116"/>
      <c r="J7" s="116"/>
    </row>
    <row r="8" spans="1:10" s="5" customFormat="1" ht="15" customHeight="1">
      <c r="A8" s="94"/>
      <c r="B8" s="94"/>
      <c r="C8" s="94"/>
      <c r="D8" s="116"/>
      <c r="E8" s="121" t="s">
        <v>156</v>
      </c>
      <c r="F8" s="117">
        <f>SUM(G8:H8)</f>
        <v>4460.289999999999</v>
      </c>
      <c r="G8" s="117">
        <f>G9+G17+G23</f>
        <v>1867.9699999999998</v>
      </c>
      <c r="H8" s="117">
        <f>H9+H17+H23</f>
        <v>2592.3199999999997</v>
      </c>
      <c r="I8" s="116"/>
      <c r="J8" s="116"/>
    </row>
    <row r="9" spans="1:10" s="5" customFormat="1" ht="15" customHeight="1">
      <c r="A9" s="94"/>
      <c r="B9" s="94"/>
      <c r="C9" s="94"/>
      <c r="D9" s="116">
        <v>672901</v>
      </c>
      <c r="E9" s="125" t="s">
        <v>152</v>
      </c>
      <c r="F9" s="117">
        <f>SUM(G9:H9)</f>
        <v>3734.6399999999994</v>
      </c>
      <c r="G9" s="117">
        <f>SUM(G10:G16)</f>
        <v>1404.32</v>
      </c>
      <c r="H9" s="117">
        <f>SUM(H10:H16)</f>
        <v>2330.3199999999997</v>
      </c>
      <c r="I9" s="116"/>
      <c r="J9" s="116"/>
    </row>
    <row r="10" spans="1:10" s="5" customFormat="1" ht="15" customHeight="1">
      <c r="A10" s="112">
        <v>201</v>
      </c>
      <c r="B10" s="122" t="s">
        <v>139</v>
      </c>
      <c r="C10" s="122" t="s">
        <v>140</v>
      </c>
      <c r="D10" s="112">
        <v>672901</v>
      </c>
      <c r="E10" s="123" t="s">
        <v>141</v>
      </c>
      <c r="F10" s="117">
        <f>SUM(G10:H10)</f>
        <v>1874.1</v>
      </c>
      <c r="G10" s="117"/>
      <c r="H10" s="116">
        <v>1874.1</v>
      </c>
      <c r="I10" s="116"/>
      <c r="J10" s="116"/>
    </row>
    <row r="11" spans="1:10" s="5" customFormat="1" ht="15" customHeight="1">
      <c r="A11" s="112">
        <v>201</v>
      </c>
      <c r="B11" s="124" t="s">
        <v>139</v>
      </c>
      <c r="C11" s="124" t="s">
        <v>142</v>
      </c>
      <c r="D11" s="112">
        <v>672901</v>
      </c>
      <c r="E11" s="123" t="s">
        <v>143</v>
      </c>
      <c r="F11" s="117">
        <f aca="true" t="shared" si="0" ref="F11:F26">SUM(G11:H11)</f>
        <v>1455.0700000000002</v>
      </c>
      <c r="G11" s="117">
        <v>998.85</v>
      </c>
      <c r="H11" s="116">
        <v>456.22</v>
      </c>
      <c r="I11" s="116"/>
      <c r="J11" s="116"/>
    </row>
    <row r="12" spans="1:10" s="5" customFormat="1" ht="15" customHeight="1">
      <c r="A12" s="112">
        <v>208</v>
      </c>
      <c r="B12" s="124" t="s">
        <v>144</v>
      </c>
      <c r="C12" s="124" t="s">
        <v>145</v>
      </c>
      <c r="D12" s="112">
        <v>672901</v>
      </c>
      <c r="E12" s="123" t="s">
        <v>146</v>
      </c>
      <c r="F12" s="117">
        <f t="shared" si="0"/>
        <v>105.73</v>
      </c>
      <c r="G12" s="117">
        <v>105.73</v>
      </c>
      <c r="H12" s="116"/>
      <c r="I12" s="116"/>
      <c r="J12" s="116"/>
    </row>
    <row r="13" spans="1:10" s="5" customFormat="1" ht="15" customHeight="1">
      <c r="A13" s="112">
        <v>208</v>
      </c>
      <c r="B13" s="122">
        <v>99</v>
      </c>
      <c r="C13" s="124" t="s">
        <v>148</v>
      </c>
      <c r="D13" s="112">
        <v>672901</v>
      </c>
      <c r="E13" s="123" t="s">
        <v>147</v>
      </c>
      <c r="F13" s="117">
        <f t="shared" si="0"/>
        <v>28.63</v>
      </c>
      <c r="G13" s="117">
        <v>28.63</v>
      </c>
      <c r="H13" s="116"/>
      <c r="I13" s="116"/>
      <c r="J13" s="116"/>
    </row>
    <row r="14" spans="1:10" s="5" customFormat="1" ht="15" customHeight="1">
      <c r="A14" s="112">
        <v>210</v>
      </c>
      <c r="B14" s="124" t="s">
        <v>144</v>
      </c>
      <c r="C14" s="124" t="s">
        <v>145</v>
      </c>
      <c r="D14" s="112">
        <v>672901</v>
      </c>
      <c r="E14" s="123" t="s">
        <v>149</v>
      </c>
      <c r="F14" s="117">
        <f t="shared" si="0"/>
        <v>107.11</v>
      </c>
      <c r="G14" s="117">
        <v>107.11</v>
      </c>
      <c r="H14" s="116"/>
      <c r="I14" s="116"/>
      <c r="J14" s="116"/>
    </row>
    <row r="15" spans="1:10" s="5" customFormat="1" ht="15" customHeight="1">
      <c r="A15" s="112">
        <v>221</v>
      </c>
      <c r="B15" s="124" t="s">
        <v>145</v>
      </c>
      <c r="C15" s="124" t="s">
        <v>148</v>
      </c>
      <c r="D15" s="112">
        <v>672901</v>
      </c>
      <c r="E15" s="123" t="s">
        <v>150</v>
      </c>
      <c r="F15" s="117">
        <f t="shared" si="0"/>
        <v>94</v>
      </c>
      <c r="G15" s="117">
        <v>94</v>
      </c>
      <c r="H15" s="116"/>
      <c r="I15" s="116"/>
      <c r="J15" s="116"/>
    </row>
    <row r="16" spans="1:10" s="5" customFormat="1" ht="15" customHeight="1">
      <c r="A16" s="112">
        <v>221</v>
      </c>
      <c r="B16" s="124" t="s">
        <v>145</v>
      </c>
      <c r="C16" s="124" t="s">
        <v>139</v>
      </c>
      <c r="D16" s="112">
        <v>672901</v>
      </c>
      <c r="E16" s="123" t="s">
        <v>151</v>
      </c>
      <c r="F16" s="117">
        <f t="shared" si="0"/>
        <v>70</v>
      </c>
      <c r="G16" s="117">
        <v>70</v>
      </c>
      <c r="H16" s="116"/>
      <c r="I16" s="116"/>
      <c r="J16" s="116"/>
    </row>
    <row r="17" spans="1:10" s="5" customFormat="1" ht="15" customHeight="1">
      <c r="A17" s="112"/>
      <c r="B17" s="122"/>
      <c r="C17" s="122"/>
      <c r="D17" s="112">
        <v>672902</v>
      </c>
      <c r="E17" s="123" t="s">
        <v>153</v>
      </c>
      <c r="F17" s="117">
        <f>SUM(F18:F22)</f>
        <v>639.08</v>
      </c>
      <c r="G17" s="117">
        <f>SUM(G18:G22)</f>
        <v>377.08</v>
      </c>
      <c r="H17" s="117">
        <f>SUM(H18:H22)</f>
        <v>262</v>
      </c>
      <c r="I17" s="116"/>
      <c r="J17" s="116"/>
    </row>
    <row r="18" spans="1:10" s="5" customFormat="1" ht="15" customHeight="1">
      <c r="A18" s="112">
        <v>201</v>
      </c>
      <c r="B18" s="124" t="s">
        <v>139</v>
      </c>
      <c r="C18" s="124" t="s">
        <v>145</v>
      </c>
      <c r="D18" s="112">
        <v>672902</v>
      </c>
      <c r="E18" s="123" t="s">
        <v>154</v>
      </c>
      <c r="F18" s="117">
        <f t="shared" si="0"/>
        <v>262</v>
      </c>
      <c r="G18" s="117"/>
      <c r="H18" s="116">
        <v>262</v>
      </c>
      <c r="I18" s="116"/>
      <c r="J18" s="116"/>
    </row>
    <row r="19" spans="1:10" s="5" customFormat="1" ht="15" customHeight="1">
      <c r="A19" s="112">
        <v>201</v>
      </c>
      <c r="B19" s="124" t="s">
        <v>139</v>
      </c>
      <c r="C19" s="122">
        <v>50</v>
      </c>
      <c r="D19" s="112">
        <v>672902</v>
      </c>
      <c r="E19" s="123" t="s">
        <v>143</v>
      </c>
      <c r="F19" s="117">
        <f t="shared" si="0"/>
        <v>324.62</v>
      </c>
      <c r="G19" s="117">
        <v>324.62</v>
      </c>
      <c r="H19" s="116"/>
      <c r="I19" s="116"/>
      <c r="J19" s="116"/>
    </row>
    <row r="20" spans="1:10" s="5" customFormat="1" ht="15" customHeight="1">
      <c r="A20" s="112">
        <v>210</v>
      </c>
      <c r="B20" s="124" t="s">
        <v>144</v>
      </c>
      <c r="C20" s="124" t="s">
        <v>145</v>
      </c>
      <c r="D20" s="112">
        <v>672902</v>
      </c>
      <c r="E20" s="123" t="s">
        <v>149</v>
      </c>
      <c r="F20" s="117">
        <f t="shared" si="0"/>
        <v>25.64</v>
      </c>
      <c r="G20" s="117">
        <v>25.64</v>
      </c>
      <c r="H20" s="116"/>
      <c r="I20" s="116"/>
      <c r="J20" s="116"/>
    </row>
    <row r="21" spans="1:10" s="5" customFormat="1" ht="15" customHeight="1">
      <c r="A21" s="112">
        <v>221</v>
      </c>
      <c r="B21" s="124" t="s">
        <v>145</v>
      </c>
      <c r="C21" s="124" t="s">
        <v>148</v>
      </c>
      <c r="D21" s="112">
        <v>672902</v>
      </c>
      <c r="E21" s="123" t="s">
        <v>150</v>
      </c>
      <c r="F21" s="117">
        <f t="shared" si="0"/>
        <v>25.74</v>
      </c>
      <c r="G21" s="117">
        <v>25.74</v>
      </c>
      <c r="H21" s="116"/>
      <c r="I21" s="116"/>
      <c r="J21" s="116"/>
    </row>
    <row r="22" spans="1:10" s="5" customFormat="1" ht="15" customHeight="1">
      <c r="A22" s="112">
        <v>221</v>
      </c>
      <c r="B22" s="124" t="s">
        <v>145</v>
      </c>
      <c r="C22" s="124" t="s">
        <v>139</v>
      </c>
      <c r="D22" s="112">
        <v>672902</v>
      </c>
      <c r="E22" s="123" t="s">
        <v>151</v>
      </c>
      <c r="F22" s="117">
        <f t="shared" si="0"/>
        <v>1.08</v>
      </c>
      <c r="G22" s="117">
        <v>1.08</v>
      </c>
      <c r="H22" s="116"/>
      <c r="I22" s="116"/>
      <c r="J22" s="116"/>
    </row>
    <row r="23" spans="1:10" s="5" customFormat="1" ht="15" customHeight="1">
      <c r="A23" s="112"/>
      <c r="B23" s="124"/>
      <c r="C23" s="124"/>
      <c r="D23" s="112">
        <v>672903</v>
      </c>
      <c r="E23" s="123" t="s">
        <v>155</v>
      </c>
      <c r="F23" s="117">
        <f>SUM(F24:F26)</f>
        <v>86.57000000000001</v>
      </c>
      <c r="G23" s="117">
        <f>SUM(G24:G26)</f>
        <v>86.57000000000001</v>
      </c>
      <c r="H23" s="116"/>
      <c r="I23" s="116"/>
      <c r="J23" s="116"/>
    </row>
    <row r="24" spans="1:10" s="5" customFormat="1" ht="15" customHeight="1">
      <c r="A24" s="112">
        <v>201</v>
      </c>
      <c r="B24" s="124" t="s">
        <v>139</v>
      </c>
      <c r="C24" s="124">
        <v>50</v>
      </c>
      <c r="D24" s="112">
        <v>672903</v>
      </c>
      <c r="E24" s="123" t="s">
        <v>143</v>
      </c>
      <c r="F24" s="117">
        <f t="shared" si="0"/>
        <v>71.76</v>
      </c>
      <c r="G24" s="117">
        <v>71.76</v>
      </c>
      <c r="H24" s="116"/>
      <c r="I24" s="116"/>
      <c r="J24" s="116"/>
    </row>
    <row r="25" spans="1:10" s="5" customFormat="1" ht="15" customHeight="1">
      <c r="A25" s="112">
        <v>210</v>
      </c>
      <c r="B25" s="124" t="s">
        <v>144</v>
      </c>
      <c r="C25" s="124" t="s">
        <v>145</v>
      </c>
      <c r="D25" s="112">
        <v>672903</v>
      </c>
      <c r="E25" s="123" t="s">
        <v>149</v>
      </c>
      <c r="F25" s="117">
        <f t="shared" si="0"/>
        <v>7.5</v>
      </c>
      <c r="G25" s="117">
        <v>7.5</v>
      </c>
      <c r="H25" s="116"/>
      <c r="I25" s="116"/>
      <c r="J25" s="116"/>
    </row>
    <row r="26" spans="1:11" s="21" customFormat="1" ht="19.5" customHeight="1">
      <c r="A26" s="112">
        <v>221</v>
      </c>
      <c r="B26" s="124" t="s">
        <v>145</v>
      </c>
      <c r="C26" s="124" t="s">
        <v>148</v>
      </c>
      <c r="D26" s="112">
        <v>672903</v>
      </c>
      <c r="E26" s="123" t="s">
        <v>150</v>
      </c>
      <c r="F26" s="117">
        <f t="shared" si="0"/>
        <v>7.31</v>
      </c>
      <c r="G26" s="95">
        <v>7.31</v>
      </c>
      <c r="H26" s="95"/>
      <c r="I26" s="97"/>
      <c r="J26" s="97"/>
      <c r="K26" s="5"/>
    </row>
    <row r="27" spans="1:10" s="21" customFormat="1" ht="19.5" customHeight="1">
      <c r="A27" s="95"/>
      <c r="B27" s="95"/>
      <c r="C27" s="95"/>
      <c r="D27" s="95"/>
      <c r="E27" s="96"/>
      <c r="F27" s="95"/>
      <c r="G27" s="95"/>
      <c r="H27" s="95"/>
      <c r="I27" s="97"/>
      <c r="J27" s="97"/>
    </row>
    <row r="28" spans="1:10" s="21" customFormat="1" ht="19.5" customHeight="1">
      <c r="A28" s="41"/>
      <c r="B28" s="41"/>
      <c r="C28" s="41"/>
      <c r="D28" s="41"/>
      <c r="E28" s="41"/>
      <c r="F28" s="14"/>
      <c r="G28" s="14"/>
      <c r="H28" s="14"/>
      <c r="I28" s="14"/>
      <c r="J28" s="14"/>
    </row>
    <row r="29" spans="1:10" s="21" customFormat="1" ht="19.5" customHeight="1">
      <c r="A29" s="41"/>
      <c r="B29" s="41"/>
      <c r="C29" s="41"/>
      <c r="D29" s="41"/>
      <c r="E29" s="41"/>
      <c r="F29" s="14"/>
      <c r="G29" s="14"/>
      <c r="H29" s="14"/>
      <c r="I29" s="14"/>
      <c r="J29" s="14"/>
    </row>
    <row r="30" spans="1:10" s="21" customFormat="1" ht="19.5" customHeight="1">
      <c r="A30" s="41"/>
      <c r="B30" s="41"/>
      <c r="C30" s="41"/>
      <c r="D30" s="41"/>
      <c r="E30" s="45"/>
      <c r="F30" s="14"/>
      <c r="G30" s="14"/>
      <c r="H30" s="14"/>
      <c r="I30" s="14"/>
      <c r="J30" s="14"/>
    </row>
    <row r="31" spans="1:10" s="21" customFormat="1" ht="19.5" customHeight="1">
      <c r="A31" s="41"/>
      <c r="B31" s="41"/>
      <c r="C31" s="41"/>
      <c r="D31" s="41"/>
      <c r="E31" s="45"/>
      <c r="F31" s="14"/>
      <c r="G31" s="14"/>
      <c r="H31" s="14"/>
      <c r="I31" s="14"/>
      <c r="J31" s="14"/>
    </row>
    <row r="32" spans="1:10" s="21" customFormat="1" ht="19.5" customHeight="1">
      <c r="A32" s="41"/>
      <c r="B32" s="41"/>
      <c r="C32" s="41"/>
      <c r="D32" s="41"/>
      <c r="E32" s="41"/>
      <c r="F32" s="14"/>
      <c r="G32" s="14"/>
      <c r="H32" s="14"/>
      <c r="I32" s="14"/>
      <c r="J32" s="14"/>
    </row>
    <row r="33" spans="1:10" s="21" customFormat="1" ht="19.5" customHeight="1">
      <c r="A33" s="41"/>
      <c r="B33" s="41"/>
      <c r="C33" s="41"/>
      <c r="D33" s="41"/>
      <c r="E33" s="41"/>
      <c r="F33" s="14"/>
      <c r="G33" s="14"/>
      <c r="H33" s="14"/>
      <c r="I33" s="14"/>
      <c r="J33" s="14"/>
    </row>
    <row r="34" spans="1:10" s="21" customFormat="1" ht="19.5" customHeight="1">
      <c r="A34" s="41"/>
      <c r="B34" s="41"/>
      <c r="C34" s="41"/>
      <c r="D34" s="41"/>
      <c r="E34" s="45"/>
      <c r="F34" s="14"/>
      <c r="G34" s="14"/>
      <c r="H34" s="14"/>
      <c r="I34" s="14"/>
      <c r="J34" s="14"/>
    </row>
    <row r="35" spans="1:10" s="21" customFormat="1" ht="19.5" customHeight="1">
      <c r="A35" s="41"/>
      <c r="B35" s="41"/>
      <c r="C35" s="41"/>
      <c r="D35" s="41"/>
      <c r="E35" s="45"/>
      <c r="F35" s="14"/>
      <c r="G35" s="14"/>
      <c r="H35" s="14"/>
      <c r="I35" s="14"/>
      <c r="J35" s="14"/>
    </row>
    <row r="36" spans="1:10" s="21" customFormat="1" ht="19.5" customHeight="1">
      <c r="A36" s="41"/>
      <c r="B36" s="41"/>
      <c r="C36" s="41"/>
      <c r="D36" s="41"/>
      <c r="E36" s="93"/>
      <c r="F36" s="14"/>
      <c r="G36" s="14"/>
      <c r="H36" s="14"/>
      <c r="I36" s="14"/>
      <c r="J36" s="14"/>
    </row>
    <row r="37" spans="1:10" s="21" customFormat="1" ht="19.5" customHeight="1">
      <c r="A37" s="41"/>
      <c r="B37" s="41"/>
      <c r="C37" s="41"/>
      <c r="D37" s="41"/>
      <c r="E37" s="93"/>
      <c r="F37" s="14"/>
      <c r="G37" s="14"/>
      <c r="H37" s="14"/>
      <c r="I37" s="14"/>
      <c r="J37" s="14"/>
    </row>
    <row r="38" spans="1:10" s="21" customFormat="1" ht="19.5" customHeight="1">
      <c r="A38" s="41"/>
      <c r="B38" s="41"/>
      <c r="C38" s="41"/>
      <c r="D38" s="41"/>
      <c r="E38" s="93"/>
      <c r="F38" s="14"/>
      <c r="G38" s="14"/>
      <c r="H38" s="14"/>
      <c r="I38" s="14"/>
      <c r="J38" s="14"/>
    </row>
    <row r="39" spans="1:10" s="21" customFormat="1" ht="19.5" customHeight="1">
      <c r="A39" s="42"/>
      <c r="B39" s="42"/>
      <c r="C39" s="42"/>
      <c r="D39" s="42"/>
      <c r="E39" s="42"/>
      <c r="F39" s="4"/>
      <c r="G39" s="14"/>
      <c r="H39" s="14"/>
      <c r="I39" s="14"/>
      <c r="J39" s="14"/>
    </row>
    <row r="40" spans="1:10" s="21" customFormat="1" ht="19.5" customHeight="1">
      <c r="A40" s="39"/>
      <c r="B40" s="39"/>
      <c r="C40" s="39"/>
      <c r="D40" s="39"/>
      <c r="E40" s="39"/>
      <c r="F40" s="4"/>
      <c r="G40" s="14"/>
      <c r="H40" s="14"/>
      <c r="I40" s="14"/>
      <c r="J40" s="14"/>
    </row>
    <row r="41" spans="1:10" s="13" customFormat="1" ht="19.5" customHeight="1">
      <c r="A41" s="6"/>
      <c r="B41" s="6"/>
      <c r="C41" s="6"/>
      <c r="D41" s="6"/>
      <c r="E41" s="6"/>
      <c r="F41" s="6"/>
      <c r="G41" s="74"/>
      <c r="H41" s="74"/>
      <c r="I41" s="74"/>
      <c r="J41" s="74"/>
    </row>
    <row r="42" spans="1:10" s="13" customFormat="1" ht="19.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</row>
    <row r="43" spans="1:10" s="13" customFormat="1" ht="19.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</row>
    <row r="44" spans="1:10" s="13" customFormat="1" ht="19.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</row>
    <row r="45" spans="1:10" s="13" customFormat="1" ht="19.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</row>
    <row r="46" spans="1:10" s="13" customFormat="1" ht="19.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</row>
    <row r="47" spans="1:10" s="13" customFormat="1" ht="19.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</row>
    <row r="48" spans="1:10" s="13" customFormat="1" ht="19.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</row>
    <row r="49" spans="1:10" s="13" customFormat="1" ht="19.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3"/>
  <sheetViews>
    <sheetView showGridLines="0" showZeros="0" view="pageBreakPreview" zoomScaleSheetLayoutView="100" zoomScalePageLayoutView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8.16015625" style="0" customWidth="1"/>
    <col min="7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98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67" t="s">
        <v>152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68"/>
      <c r="AG3" s="68"/>
      <c r="AH3" s="68"/>
      <c r="AI3" s="68"/>
      <c r="AL3" s="28" t="s">
        <v>73</v>
      </c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</row>
    <row r="4" spans="1:250" ht="19.5" customHeight="1">
      <c r="A4" s="78" t="s">
        <v>33</v>
      </c>
      <c r="B4" s="78"/>
      <c r="C4" s="78"/>
      <c r="D4" s="78"/>
      <c r="E4" s="173" t="s">
        <v>112</v>
      </c>
      <c r="F4" s="49" t="s">
        <v>13</v>
      </c>
      <c r="G4" s="49"/>
      <c r="H4" s="49"/>
      <c r="I4" s="49"/>
      <c r="J4" s="49"/>
      <c r="K4" s="49"/>
      <c r="L4" s="49"/>
      <c r="M4" s="49"/>
      <c r="N4" s="49"/>
      <c r="O4" s="49"/>
      <c r="P4" s="49" t="s">
        <v>22</v>
      </c>
      <c r="Q4" s="49"/>
      <c r="R4" s="49"/>
      <c r="S4" s="49"/>
      <c r="T4" s="49"/>
      <c r="U4" s="49"/>
      <c r="V4" s="49"/>
      <c r="W4" s="49" t="s">
        <v>72</v>
      </c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19.5" customHeight="1">
      <c r="A5" s="49" t="s">
        <v>130</v>
      </c>
      <c r="B5" s="49"/>
      <c r="C5" s="49"/>
      <c r="D5" s="170" t="s">
        <v>42</v>
      </c>
      <c r="E5" s="173"/>
      <c r="F5" s="177" t="s">
        <v>31</v>
      </c>
      <c r="G5" s="101" t="s">
        <v>16</v>
      </c>
      <c r="H5" s="101"/>
      <c r="I5" s="101"/>
      <c r="J5" s="101" t="s">
        <v>123</v>
      </c>
      <c r="K5" s="101"/>
      <c r="L5" s="101"/>
      <c r="M5" s="101" t="s">
        <v>115</v>
      </c>
      <c r="N5" s="101"/>
      <c r="O5" s="101"/>
      <c r="P5" s="177" t="s">
        <v>31</v>
      </c>
      <c r="Q5" s="101" t="s">
        <v>16</v>
      </c>
      <c r="R5" s="101"/>
      <c r="S5" s="101"/>
      <c r="T5" s="101" t="s">
        <v>123</v>
      </c>
      <c r="U5" s="101"/>
      <c r="V5" s="101"/>
      <c r="W5" s="177" t="s">
        <v>31</v>
      </c>
      <c r="X5" s="101" t="s">
        <v>16</v>
      </c>
      <c r="Y5" s="101"/>
      <c r="Z5" s="101"/>
      <c r="AA5" s="101" t="s">
        <v>123</v>
      </c>
      <c r="AB5" s="101"/>
      <c r="AC5" s="101"/>
      <c r="AD5" s="101" t="s">
        <v>115</v>
      </c>
      <c r="AE5" s="101"/>
      <c r="AF5" s="101"/>
      <c r="AG5" s="101" t="s">
        <v>92</v>
      </c>
      <c r="AH5" s="101"/>
      <c r="AI5" s="101"/>
      <c r="AJ5" s="101" t="s">
        <v>10</v>
      </c>
      <c r="AK5" s="101"/>
      <c r="AL5" s="101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29.25" customHeight="1">
      <c r="A6" s="85" t="s">
        <v>59</v>
      </c>
      <c r="B6" s="85" t="s">
        <v>99</v>
      </c>
      <c r="C6" s="85" t="s">
        <v>98</v>
      </c>
      <c r="D6" s="170"/>
      <c r="E6" s="173"/>
      <c r="F6" s="177"/>
      <c r="G6" s="85" t="s">
        <v>79</v>
      </c>
      <c r="H6" s="85" t="s">
        <v>12</v>
      </c>
      <c r="I6" s="85" t="s">
        <v>85</v>
      </c>
      <c r="J6" s="85" t="s">
        <v>79</v>
      </c>
      <c r="K6" s="85" t="s">
        <v>12</v>
      </c>
      <c r="L6" s="85" t="s">
        <v>85</v>
      </c>
      <c r="M6" s="85" t="s">
        <v>79</v>
      </c>
      <c r="N6" s="85" t="s">
        <v>12</v>
      </c>
      <c r="O6" s="85" t="s">
        <v>85</v>
      </c>
      <c r="P6" s="177"/>
      <c r="Q6" s="85" t="s">
        <v>79</v>
      </c>
      <c r="R6" s="85" t="s">
        <v>12</v>
      </c>
      <c r="S6" s="85" t="s">
        <v>85</v>
      </c>
      <c r="T6" s="85" t="s">
        <v>79</v>
      </c>
      <c r="U6" s="85" t="s">
        <v>12</v>
      </c>
      <c r="V6" s="85" t="s">
        <v>85</v>
      </c>
      <c r="W6" s="177"/>
      <c r="X6" s="85" t="s">
        <v>79</v>
      </c>
      <c r="Y6" s="85" t="s">
        <v>12</v>
      </c>
      <c r="Z6" s="85" t="s">
        <v>85</v>
      </c>
      <c r="AA6" s="85" t="s">
        <v>79</v>
      </c>
      <c r="AB6" s="85" t="s">
        <v>12</v>
      </c>
      <c r="AC6" s="85" t="s">
        <v>85</v>
      </c>
      <c r="AD6" s="85" t="s">
        <v>79</v>
      </c>
      <c r="AE6" s="85" t="s">
        <v>12</v>
      </c>
      <c r="AF6" s="85" t="s">
        <v>85</v>
      </c>
      <c r="AG6" s="85" t="s">
        <v>79</v>
      </c>
      <c r="AH6" s="85" t="s">
        <v>12</v>
      </c>
      <c r="AI6" s="85" t="s">
        <v>85</v>
      </c>
      <c r="AJ6" s="85" t="s">
        <v>79</v>
      </c>
      <c r="AK6" s="85" t="s">
        <v>12</v>
      </c>
      <c r="AL6" s="85" t="s">
        <v>85</v>
      </c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29.25" customHeight="1">
      <c r="A7" s="85"/>
      <c r="B7" s="85"/>
      <c r="C7" s="85"/>
      <c r="D7" s="121" t="s">
        <v>157</v>
      </c>
      <c r="E7" s="114">
        <f>F7+W7</f>
        <v>4334.69</v>
      </c>
      <c r="F7" s="85">
        <f>G7</f>
        <v>4184.5</v>
      </c>
      <c r="G7" s="85">
        <f>H7+I7</f>
        <v>4184.5</v>
      </c>
      <c r="H7" s="85">
        <f>H8+H13+H18+H21</f>
        <v>1745.37</v>
      </c>
      <c r="I7" s="85">
        <f>I8+I13+I18+I21</f>
        <v>2439.13</v>
      </c>
      <c r="J7" s="85"/>
      <c r="K7" s="85"/>
      <c r="L7" s="85"/>
      <c r="M7" s="85"/>
      <c r="N7" s="85"/>
      <c r="O7" s="85"/>
      <c r="P7" s="118"/>
      <c r="Q7" s="85"/>
      <c r="R7" s="85"/>
      <c r="S7" s="85"/>
      <c r="T7" s="85"/>
      <c r="U7" s="85"/>
      <c r="V7" s="85"/>
      <c r="W7" s="85">
        <f aca="true" t="shared" si="0" ref="W7:W12">X7</f>
        <v>150.19</v>
      </c>
      <c r="X7" s="85">
        <f aca="true" t="shared" si="1" ref="X7:Z8">X8</f>
        <v>150.19</v>
      </c>
      <c r="Y7" s="85">
        <f t="shared" si="1"/>
        <v>0</v>
      </c>
      <c r="Z7" s="85">
        <f t="shared" si="1"/>
        <v>150.19</v>
      </c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29.25" customHeight="1">
      <c r="A8" s="85"/>
      <c r="B8" s="85"/>
      <c r="C8" s="85"/>
      <c r="D8" s="121" t="s">
        <v>166</v>
      </c>
      <c r="E8" s="114">
        <f aca="true" t="shared" si="2" ref="E8:E24">F8+W8</f>
        <v>3912.55</v>
      </c>
      <c r="F8" s="85">
        <f>G8</f>
        <v>3762.36</v>
      </c>
      <c r="G8" s="85">
        <f aca="true" t="shared" si="3" ref="G8:G23">H8+I8</f>
        <v>3762.36</v>
      </c>
      <c r="H8" s="85">
        <v>1323.23</v>
      </c>
      <c r="I8" s="85">
        <v>2439.13</v>
      </c>
      <c r="J8" s="85"/>
      <c r="K8" s="85"/>
      <c r="L8" s="85"/>
      <c r="M8" s="85"/>
      <c r="N8" s="85"/>
      <c r="O8" s="85"/>
      <c r="P8" s="118"/>
      <c r="Q8" s="85">
        <f>R8+S8</f>
        <v>0</v>
      </c>
      <c r="R8" s="85"/>
      <c r="S8" s="85"/>
      <c r="T8" s="85"/>
      <c r="U8" s="85"/>
      <c r="V8" s="85"/>
      <c r="W8" s="85">
        <f t="shared" si="0"/>
        <v>150.19</v>
      </c>
      <c r="X8" s="85">
        <f t="shared" si="1"/>
        <v>150.19</v>
      </c>
      <c r="Y8" s="85">
        <f t="shared" si="1"/>
        <v>0</v>
      </c>
      <c r="Z8" s="85">
        <f t="shared" si="1"/>
        <v>150.19</v>
      </c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29.25" customHeight="1">
      <c r="A9" s="85"/>
      <c r="B9" s="85"/>
      <c r="C9" s="85"/>
      <c r="D9" s="121" t="s">
        <v>165</v>
      </c>
      <c r="E9" s="114">
        <f t="shared" si="2"/>
        <v>3912.55</v>
      </c>
      <c r="F9" s="85">
        <f>G9</f>
        <v>3762.36</v>
      </c>
      <c r="G9" s="85">
        <f t="shared" si="3"/>
        <v>3762.36</v>
      </c>
      <c r="H9" s="85">
        <v>1323.23</v>
      </c>
      <c r="I9" s="85">
        <v>2439.13</v>
      </c>
      <c r="J9" s="85"/>
      <c r="K9" s="85"/>
      <c r="L9" s="85"/>
      <c r="M9" s="85"/>
      <c r="N9" s="85"/>
      <c r="O9" s="85"/>
      <c r="P9" s="85">
        <f>Q9</f>
        <v>0</v>
      </c>
      <c r="Q9" s="85">
        <f>R9+S9</f>
        <v>0</v>
      </c>
      <c r="R9" s="85"/>
      <c r="S9" s="85"/>
      <c r="T9" s="85"/>
      <c r="U9" s="85"/>
      <c r="V9" s="85"/>
      <c r="W9" s="85">
        <f t="shared" si="0"/>
        <v>150.19</v>
      </c>
      <c r="X9" s="85">
        <f>Y9+Z9</f>
        <v>150.19</v>
      </c>
      <c r="Y9" s="85"/>
      <c r="Z9" s="85">
        <v>150.19</v>
      </c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29.25" customHeight="1">
      <c r="A10" s="85">
        <v>201</v>
      </c>
      <c r="B10" s="126" t="s">
        <v>158</v>
      </c>
      <c r="C10" s="126" t="s">
        <v>145</v>
      </c>
      <c r="D10" s="121" t="s">
        <v>154</v>
      </c>
      <c r="E10" s="114">
        <f t="shared" si="2"/>
        <v>259</v>
      </c>
      <c r="F10" s="85">
        <f>G10</f>
        <v>259</v>
      </c>
      <c r="G10" s="85">
        <f>H10+I10</f>
        <v>259</v>
      </c>
      <c r="H10" s="85"/>
      <c r="I10" s="85">
        <v>259</v>
      </c>
      <c r="J10" s="85"/>
      <c r="K10" s="85"/>
      <c r="L10" s="85"/>
      <c r="M10" s="85"/>
      <c r="N10" s="85"/>
      <c r="O10" s="85"/>
      <c r="P10" s="85">
        <f>Q10</f>
        <v>0</v>
      </c>
      <c r="Q10" s="85">
        <f>R10+S10</f>
        <v>0</v>
      </c>
      <c r="R10" s="85"/>
      <c r="S10" s="85"/>
      <c r="T10" s="85"/>
      <c r="U10" s="85"/>
      <c r="V10" s="85"/>
      <c r="W10" s="85">
        <f t="shared" si="0"/>
        <v>0</v>
      </c>
      <c r="X10" s="85">
        <f>Y10+Z10</f>
        <v>0</v>
      </c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29.25" customHeight="1">
      <c r="A11" s="85">
        <v>201</v>
      </c>
      <c r="B11" s="126" t="s">
        <v>139</v>
      </c>
      <c r="C11" s="126" t="s">
        <v>140</v>
      </c>
      <c r="D11" s="121" t="s">
        <v>141</v>
      </c>
      <c r="E11" s="114">
        <f t="shared" si="2"/>
        <v>1874.1</v>
      </c>
      <c r="F11" s="85">
        <f aca="true" t="shared" si="4" ref="F11:F17">G11</f>
        <v>1748.6</v>
      </c>
      <c r="G11" s="85">
        <f t="shared" si="3"/>
        <v>1748.6</v>
      </c>
      <c r="H11" s="85"/>
      <c r="I11" s="85">
        <v>1748.6</v>
      </c>
      <c r="J11" s="85"/>
      <c r="K11" s="85"/>
      <c r="L11" s="85"/>
      <c r="M11" s="85"/>
      <c r="N11" s="85"/>
      <c r="O11" s="85"/>
      <c r="P11" s="85">
        <f>Q11</f>
        <v>0</v>
      </c>
      <c r="Q11" s="85">
        <f>R11+S11</f>
        <v>0</v>
      </c>
      <c r="R11" s="85"/>
      <c r="S11" s="85"/>
      <c r="T11" s="85"/>
      <c r="U11" s="85"/>
      <c r="V11" s="85"/>
      <c r="W11" s="85">
        <f t="shared" si="0"/>
        <v>125.5</v>
      </c>
      <c r="X11" s="85">
        <f>Y11+Z11</f>
        <v>125.5</v>
      </c>
      <c r="Y11" s="85"/>
      <c r="Z11" s="85">
        <v>125.5</v>
      </c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29.25" customHeight="1">
      <c r="A12" s="85">
        <v>201</v>
      </c>
      <c r="B12" s="126" t="s">
        <v>139</v>
      </c>
      <c r="C12" s="85">
        <v>50</v>
      </c>
      <c r="D12" s="121" t="s">
        <v>143</v>
      </c>
      <c r="E12" s="114">
        <f t="shared" si="2"/>
        <v>1779.45</v>
      </c>
      <c r="F12" s="85">
        <f t="shared" si="4"/>
        <v>1754.76</v>
      </c>
      <c r="G12" s="85">
        <f t="shared" si="3"/>
        <v>1754.76</v>
      </c>
      <c r="H12" s="85">
        <v>1323.23</v>
      </c>
      <c r="I12" s="85">
        <v>431.53</v>
      </c>
      <c r="J12" s="85"/>
      <c r="K12" s="85"/>
      <c r="L12" s="85"/>
      <c r="M12" s="85"/>
      <c r="N12" s="85"/>
      <c r="O12" s="85"/>
      <c r="P12" s="85">
        <f>Q12</f>
        <v>0</v>
      </c>
      <c r="Q12" s="85">
        <f>R12+S12</f>
        <v>0</v>
      </c>
      <c r="R12" s="85"/>
      <c r="S12" s="85"/>
      <c r="T12" s="85"/>
      <c r="U12" s="85"/>
      <c r="V12" s="85"/>
      <c r="W12" s="85">
        <f t="shared" si="0"/>
        <v>24.69</v>
      </c>
      <c r="X12" s="85">
        <f>Y12+Z12</f>
        <v>24.69</v>
      </c>
      <c r="Y12" s="85"/>
      <c r="Z12" s="85">
        <v>24.69</v>
      </c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29.25" customHeight="1">
      <c r="A13" s="85"/>
      <c r="B13" s="85"/>
      <c r="C13" s="85"/>
      <c r="D13" s="121" t="s">
        <v>159</v>
      </c>
      <c r="E13" s="114">
        <f t="shared" si="2"/>
        <v>104.36</v>
      </c>
      <c r="F13" s="85">
        <f t="shared" si="4"/>
        <v>104.36</v>
      </c>
      <c r="G13" s="85">
        <f>H13+I13</f>
        <v>104.36</v>
      </c>
      <c r="H13" s="85">
        <v>104.36</v>
      </c>
      <c r="I13" s="85"/>
      <c r="J13" s="85"/>
      <c r="K13" s="85"/>
      <c r="L13" s="85"/>
      <c r="M13" s="85"/>
      <c r="N13" s="85"/>
      <c r="O13" s="85"/>
      <c r="P13" s="118"/>
      <c r="Q13" s="85"/>
      <c r="R13" s="85"/>
      <c r="S13" s="85"/>
      <c r="T13" s="85"/>
      <c r="U13" s="85"/>
      <c r="V13" s="85"/>
      <c r="W13" s="118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29.25" customHeight="1">
      <c r="A14" s="85"/>
      <c r="B14" s="85"/>
      <c r="C14" s="85"/>
      <c r="D14" s="121" t="s">
        <v>160</v>
      </c>
      <c r="E14" s="114">
        <f t="shared" si="2"/>
        <v>75.73</v>
      </c>
      <c r="F14" s="85">
        <f t="shared" si="4"/>
        <v>75.73</v>
      </c>
      <c r="G14" s="85">
        <f t="shared" si="3"/>
        <v>75.73</v>
      </c>
      <c r="H14" s="85">
        <v>75.73</v>
      </c>
      <c r="I14" s="85"/>
      <c r="J14" s="85"/>
      <c r="K14" s="85"/>
      <c r="L14" s="85"/>
      <c r="M14" s="85"/>
      <c r="N14" s="85"/>
      <c r="O14" s="85"/>
      <c r="P14" s="118"/>
      <c r="Q14" s="85"/>
      <c r="R14" s="85"/>
      <c r="S14" s="85"/>
      <c r="T14" s="85"/>
      <c r="U14" s="85"/>
      <c r="V14" s="85"/>
      <c r="W14" s="118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29.25" customHeight="1">
      <c r="A15" s="85">
        <v>208</v>
      </c>
      <c r="B15" s="126" t="s">
        <v>144</v>
      </c>
      <c r="C15" s="126" t="s">
        <v>145</v>
      </c>
      <c r="D15" s="121" t="s">
        <v>146</v>
      </c>
      <c r="E15" s="114">
        <f t="shared" si="2"/>
        <v>75.73</v>
      </c>
      <c r="F15" s="85">
        <f t="shared" si="4"/>
        <v>75.73</v>
      </c>
      <c r="G15" s="85">
        <f t="shared" si="3"/>
        <v>75.73</v>
      </c>
      <c r="H15" s="85">
        <v>75.73</v>
      </c>
      <c r="I15" s="85"/>
      <c r="J15" s="85"/>
      <c r="K15" s="85"/>
      <c r="L15" s="85"/>
      <c r="M15" s="85"/>
      <c r="N15" s="85"/>
      <c r="O15" s="85"/>
      <c r="P15" s="118"/>
      <c r="Q15" s="85"/>
      <c r="R15" s="85"/>
      <c r="S15" s="85"/>
      <c r="T15" s="85"/>
      <c r="U15" s="85"/>
      <c r="V15" s="85"/>
      <c r="W15" s="118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29.25" customHeight="1">
      <c r="A16" s="85"/>
      <c r="B16" s="85"/>
      <c r="C16" s="85"/>
      <c r="D16" s="121" t="s">
        <v>147</v>
      </c>
      <c r="E16" s="114">
        <f t="shared" si="2"/>
        <v>28.63</v>
      </c>
      <c r="F16" s="85">
        <f t="shared" si="4"/>
        <v>28.63</v>
      </c>
      <c r="G16" s="85">
        <f>H16+I16</f>
        <v>28.63</v>
      </c>
      <c r="H16" s="85">
        <v>28.63</v>
      </c>
      <c r="I16" s="85"/>
      <c r="J16" s="85"/>
      <c r="K16" s="85"/>
      <c r="L16" s="85"/>
      <c r="M16" s="85"/>
      <c r="N16" s="85"/>
      <c r="O16" s="85"/>
      <c r="P16" s="118"/>
      <c r="Q16" s="85"/>
      <c r="R16" s="85"/>
      <c r="S16" s="85"/>
      <c r="T16" s="85"/>
      <c r="U16" s="85"/>
      <c r="V16" s="85"/>
      <c r="W16" s="118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29.25" customHeight="1">
      <c r="A17" s="85">
        <v>208</v>
      </c>
      <c r="B17" s="85">
        <v>99</v>
      </c>
      <c r="C17" s="126" t="s">
        <v>148</v>
      </c>
      <c r="D17" s="121" t="s">
        <v>147</v>
      </c>
      <c r="E17" s="114">
        <f t="shared" si="2"/>
        <v>28.63</v>
      </c>
      <c r="F17" s="85">
        <f t="shared" si="4"/>
        <v>28.63</v>
      </c>
      <c r="G17" s="85">
        <f t="shared" si="3"/>
        <v>28.63</v>
      </c>
      <c r="H17" s="85">
        <v>28.63</v>
      </c>
      <c r="I17" s="85"/>
      <c r="J17" s="85"/>
      <c r="K17" s="85"/>
      <c r="L17" s="85"/>
      <c r="M17" s="85"/>
      <c r="N17" s="85"/>
      <c r="O17" s="85"/>
      <c r="P17" s="118"/>
      <c r="Q17" s="85"/>
      <c r="R17" s="85"/>
      <c r="S17" s="85"/>
      <c r="T17" s="85"/>
      <c r="U17" s="85"/>
      <c r="V17" s="85"/>
      <c r="W17" s="118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29.25" customHeight="1">
      <c r="A18" s="85"/>
      <c r="B18" s="85"/>
      <c r="C18" s="85"/>
      <c r="D18" s="121" t="s">
        <v>161</v>
      </c>
      <c r="E18" s="114">
        <f t="shared" si="2"/>
        <v>136.65</v>
      </c>
      <c r="F18" s="85">
        <f aca="true" t="shared" si="5" ref="F18:F24">G18</f>
        <v>136.65</v>
      </c>
      <c r="G18" s="85">
        <f>H18+I18</f>
        <v>136.65</v>
      </c>
      <c r="H18" s="85">
        <v>136.65</v>
      </c>
      <c r="I18" s="85"/>
      <c r="J18" s="85"/>
      <c r="K18" s="85"/>
      <c r="L18" s="85"/>
      <c r="M18" s="85"/>
      <c r="N18" s="85"/>
      <c r="O18" s="85"/>
      <c r="P18" s="118"/>
      <c r="Q18" s="85"/>
      <c r="R18" s="85"/>
      <c r="S18" s="85"/>
      <c r="T18" s="85"/>
      <c r="U18" s="85"/>
      <c r="V18" s="85"/>
      <c r="W18" s="118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29.25" customHeight="1">
      <c r="A19" s="85"/>
      <c r="B19" s="85"/>
      <c r="C19" s="85"/>
      <c r="D19" s="121" t="s">
        <v>162</v>
      </c>
      <c r="E19" s="114">
        <f t="shared" si="2"/>
        <v>136.65</v>
      </c>
      <c r="F19" s="85">
        <f t="shared" si="5"/>
        <v>136.65</v>
      </c>
      <c r="G19" s="85">
        <f t="shared" si="3"/>
        <v>136.65</v>
      </c>
      <c r="H19" s="85">
        <v>136.65</v>
      </c>
      <c r="I19" s="85"/>
      <c r="J19" s="85"/>
      <c r="K19" s="85"/>
      <c r="L19" s="85"/>
      <c r="M19" s="85"/>
      <c r="N19" s="85"/>
      <c r="O19" s="85"/>
      <c r="P19" s="118"/>
      <c r="Q19" s="85"/>
      <c r="R19" s="85"/>
      <c r="S19" s="85"/>
      <c r="T19" s="85"/>
      <c r="U19" s="85"/>
      <c r="V19" s="85"/>
      <c r="W19" s="118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29.25" customHeight="1">
      <c r="A20" s="85">
        <v>210</v>
      </c>
      <c r="B20" s="126" t="s">
        <v>144</v>
      </c>
      <c r="C20" s="126" t="s">
        <v>145</v>
      </c>
      <c r="D20" s="121" t="s">
        <v>149</v>
      </c>
      <c r="E20" s="114">
        <f t="shared" si="2"/>
        <v>136.65</v>
      </c>
      <c r="F20" s="85">
        <f t="shared" si="5"/>
        <v>136.65</v>
      </c>
      <c r="G20" s="85">
        <f t="shared" si="3"/>
        <v>136.65</v>
      </c>
      <c r="H20" s="85">
        <v>136.65</v>
      </c>
      <c r="I20" s="85"/>
      <c r="J20" s="85"/>
      <c r="K20" s="85"/>
      <c r="L20" s="85"/>
      <c r="M20" s="85"/>
      <c r="N20" s="85"/>
      <c r="O20" s="85"/>
      <c r="P20" s="118"/>
      <c r="Q20" s="85"/>
      <c r="R20" s="85"/>
      <c r="S20" s="85"/>
      <c r="T20" s="85"/>
      <c r="U20" s="85"/>
      <c r="V20" s="85"/>
      <c r="W20" s="118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ht="29.25" customHeight="1">
      <c r="A21" s="85"/>
      <c r="B21" s="85"/>
      <c r="C21" s="85"/>
      <c r="D21" s="121" t="s">
        <v>163</v>
      </c>
      <c r="E21" s="114">
        <f t="shared" si="2"/>
        <v>181.13</v>
      </c>
      <c r="F21" s="85">
        <f t="shared" si="5"/>
        <v>181.13</v>
      </c>
      <c r="G21" s="85">
        <f>H21+I21</f>
        <v>181.13</v>
      </c>
      <c r="H21" s="85">
        <v>181.13</v>
      </c>
      <c r="I21" s="85"/>
      <c r="J21" s="85"/>
      <c r="K21" s="85"/>
      <c r="L21" s="85"/>
      <c r="M21" s="85"/>
      <c r="N21" s="85"/>
      <c r="O21" s="85"/>
      <c r="P21" s="118"/>
      <c r="Q21" s="85"/>
      <c r="R21" s="85"/>
      <c r="S21" s="85"/>
      <c r="T21" s="85"/>
      <c r="U21" s="85"/>
      <c r="V21" s="85"/>
      <c r="W21" s="118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ht="29.25" customHeight="1">
      <c r="A22" s="85"/>
      <c r="B22" s="85"/>
      <c r="C22" s="85"/>
      <c r="D22" s="121" t="s">
        <v>164</v>
      </c>
      <c r="E22" s="114">
        <f t="shared" si="2"/>
        <v>181.13</v>
      </c>
      <c r="F22" s="85">
        <f t="shared" si="5"/>
        <v>181.13</v>
      </c>
      <c r="G22" s="85">
        <f t="shared" si="3"/>
        <v>181.13</v>
      </c>
      <c r="H22" s="85">
        <v>181.13</v>
      </c>
      <c r="I22" s="85"/>
      <c r="J22" s="85"/>
      <c r="K22" s="85"/>
      <c r="L22" s="85"/>
      <c r="M22" s="85"/>
      <c r="N22" s="85"/>
      <c r="O22" s="85"/>
      <c r="P22" s="118"/>
      <c r="Q22" s="85"/>
      <c r="R22" s="85"/>
      <c r="S22" s="85"/>
      <c r="T22" s="85"/>
      <c r="U22" s="85"/>
      <c r="V22" s="85"/>
      <c r="W22" s="118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ht="29.25" customHeight="1">
      <c r="A23" s="85">
        <v>221</v>
      </c>
      <c r="B23" s="126" t="s">
        <v>145</v>
      </c>
      <c r="C23" s="126" t="s">
        <v>148</v>
      </c>
      <c r="D23" s="121" t="s">
        <v>150</v>
      </c>
      <c r="E23" s="114">
        <f t="shared" si="2"/>
        <v>122.05</v>
      </c>
      <c r="F23" s="85">
        <f t="shared" si="5"/>
        <v>122.05</v>
      </c>
      <c r="G23" s="85">
        <f t="shared" si="3"/>
        <v>122.05</v>
      </c>
      <c r="H23" s="85">
        <v>122.05</v>
      </c>
      <c r="I23" s="85"/>
      <c r="J23" s="85"/>
      <c r="K23" s="85"/>
      <c r="L23" s="85"/>
      <c r="M23" s="85"/>
      <c r="N23" s="85"/>
      <c r="O23" s="85"/>
      <c r="P23" s="118"/>
      <c r="Q23" s="85"/>
      <c r="R23" s="85"/>
      <c r="S23" s="85"/>
      <c r="T23" s="85"/>
      <c r="U23" s="85"/>
      <c r="V23" s="85"/>
      <c r="W23" s="118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ht="29.25" customHeight="1">
      <c r="A24" s="85">
        <v>221</v>
      </c>
      <c r="B24" s="126" t="s">
        <v>145</v>
      </c>
      <c r="C24" s="126" t="s">
        <v>139</v>
      </c>
      <c r="D24" s="121" t="s">
        <v>151</v>
      </c>
      <c r="E24" s="114">
        <f t="shared" si="2"/>
        <v>59.08</v>
      </c>
      <c r="F24" s="85">
        <f t="shared" si="5"/>
        <v>59.08</v>
      </c>
      <c r="G24" s="85">
        <f>H24+I24</f>
        <v>59.08</v>
      </c>
      <c r="H24" s="85">
        <v>59.08</v>
      </c>
      <c r="I24" s="85"/>
      <c r="J24" s="85"/>
      <c r="K24" s="85"/>
      <c r="L24" s="85"/>
      <c r="M24" s="85"/>
      <c r="N24" s="85"/>
      <c r="O24" s="85"/>
      <c r="P24" s="118"/>
      <c r="Q24" s="85"/>
      <c r="R24" s="85"/>
      <c r="S24" s="85"/>
      <c r="T24" s="85"/>
      <c r="U24" s="85"/>
      <c r="V24" s="85"/>
      <c r="W24" s="118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ht="19.5" customHeight="1">
      <c r="A25" s="102"/>
      <c r="B25" s="103"/>
      <c r="C25" s="103"/>
      <c r="D25" s="104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6"/>
      <c r="AK25" s="106"/>
      <c r="AL25" s="105"/>
      <c r="AM25" s="68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</row>
    <row r="26" spans="1:250" ht="19.5" customHeight="1">
      <c r="A26" s="107"/>
      <c r="B26" s="103"/>
      <c r="C26" s="103"/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  <c r="AK26" s="106"/>
      <c r="AL26" s="105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</row>
    <row r="27" spans="1:250" ht="19.5" customHeight="1">
      <c r="A27" s="71"/>
      <c r="B27" s="69"/>
      <c r="C27" s="69"/>
      <c r="D27" s="72"/>
      <c r="E27" s="70"/>
      <c r="F27" s="70"/>
      <c r="G27" s="68"/>
      <c r="H27" s="70"/>
      <c r="I27" s="70"/>
      <c r="J27" s="70"/>
      <c r="K27" s="70"/>
      <c r="L27" s="70"/>
      <c r="M27" s="70"/>
      <c r="N27" s="68"/>
      <c r="O27" s="70"/>
      <c r="P27" s="70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70"/>
      <c r="AG27" s="68"/>
      <c r="AH27" s="68"/>
      <c r="AI27" s="68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</row>
    <row r="28" spans="1:250" ht="19.5" customHeight="1">
      <c r="A28" s="71"/>
      <c r="B28" s="69"/>
      <c r="C28" s="69"/>
      <c r="D28" s="44"/>
      <c r="E28" s="70"/>
      <c r="F28" s="70"/>
      <c r="G28" s="68"/>
      <c r="H28" s="70"/>
      <c r="I28" s="70"/>
      <c r="J28" s="70"/>
      <c r="K28" s="70"/>
      <c r="L28" s="70"/>
      <c r="M28" s="70"/>
      <c r="N28" s="68"/>
      <c r="O28" s="70"/>
      <c r="P28" s="70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70"/>
      <c r="AG28" s="68"/>
      <c r="AH28" s="68"/>
      <c r="AI28" s="68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</row>
    <row r="29" spans="1:250" ht="19.5" customHeight="1">
      <c r="A29" s="71"/>
      <c r="B29" s="69"/>
      <c r="C29" s="69"/>
      <c r="D29" s="44"/>
      <c r="E29" s="70"/>
      <c r="F29" s="70"/>
      <c r="G29" s="68"/>
      <c r="H29" s="70"/>
      <c r="I29" s="70"/>
      <c r="J29" s="70"/>
      <c r="K29" s="70"/>
      <c r="L29" s="70"/>
      <c r="M29" s="70"/>
      <c r="N29" s="68"/>
      <c r="O29" s="70"/>
      <c r="P29" s="70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70"/>
      <c r="AG29" s="68"/>
      <c r="AH29" s="68"/>
      <c r="AI29" s="68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</row>
    <row r="30" spans="1:250" ht="19.5" customHeight="1">
      <c r="A30" s="71"/>
      <c r="B30" s="69"/>
      <c r="C30" s="69"/>
      <c r="D30" s="72"/>
      <c r="E30" s="70"/>
      <c r="F30" s="70"/>
      <c r="G30" s="68"/>
      <c r="H30" s="70"/>
      <c r="I30" s="70"/>
      <c r="J30" s="70"/>
      <c r="K30" s="70"/>
      <c r="L30" s="70"/>
      <c r="M30" s="70"/>
      <c r="N30" s="68"/>
      <c r="O30" s="70"/>
      <c r="P30" s="70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70"/>
      <c r="AG30" s="68"/>
      <c r="AH30" s="68"/>
      <c r="AI30" s="68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</row>
    <row r="31" spans="1:250" ht="19.5" customHeight="1">
      <c r="A31" s="71"/>
      <c r="B31" s="69"/>
      <c r="C31" s="69"/>
      <c r="D31" s="72"/>
      <c r="E31" s="70"/>
      <c r="F31" s="70"/>
      <c r="G31" s="68"/>
      <c r="H31" s="70"/>
      <c r="I31" s="70"/>
      <c r="J31" s="70"/>
      <c r="K31" s="70"/>
      <c r="L31" s="70"/>
      <c r="M31" s="70"/>
      <c r="N31" s="68"/>
      <c r="O31" s="70"/>
      <c r="P31" s="70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70"/>
      <c r="AG31" s="68"/>
      <c r="AH31" s="68"/>
      <c r="AI31" s="68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</row>
    <row r="32" spans="1:250" ht="19.5" customHeight="1">
      <c r="A32" s="70"/>
      <c r="B32" s="70"/>
      <c r="C32" s="70"/>
      <c r="D32" s="44"/>
      <c r="E32" s="70"/>
      <c r="F32" s="70"/>
      <c r="G32" s="68"/>
      <c r="H32" s="70"/>
      <c r="I32" s="70"/>
      <c r="J32" s="70"/>
      <c r="K32" s="70"/>
      <c r="L32" s="70"/>
      <c r="M32" s="70"/>
      <c r="N32" s="68"/>
      <c r="O32" s="70"/>
      <c r="P32" s="70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70"/>
      <c r="AG32" s="68"/>
      <c r="AH32" s="68"/>
      <c r="AI32" s="68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</row>
    <row r="33" spans="1:250" ht="19.5" customHeight="1">
      <c r="A33" s="70"/>
      <c r="B33" s="70"/>
      <c r="C33" s="70"/>
      <c r="D33" s="44"/>
      <c r="E33" s="70"/>
      <c r="F33" s="70"/>
      <c r="G33" s="68"/>
      <c r="H33" s="70"/>
      <c r="I33" s="70"/>
      <c r="J33" s="70"/>
      <c r="K33" s="70"/>
      <c r="L33" s="70"/>
      <c r="M33" s="70"/>
      <c r="N33" s="68"/>
      <c r="O33" s="70"/>
      <c r="P33" s="70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70"/>
      <c r="AG33" s="68"/>
      <c r="AH33" s="68"/>
      <c r="AI33" s="68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</row>
    <row r="34" spans="1:250" ht="19.5" customHeight="1">
      <c r="A34" s="68"/>
      <c r="B34" s="68"/>
      <c r="C34" s="68"/>
      <c r="D34" s="100"/>
      <c r="E34" s="68"/>
      <c r="F34" s="70"/>
      <c r="G34" s="68"/>
      <c r="H34" s="70"/>
      <c r="I34" s="70"/>
      <c r="J34" s="70"/>
      <c r="K34" s="70"/>
      <c r="L34" s="70"/>
      <c r="M34" s="70"/>
      <c r="N34" s="68"/>
      <c r="O34" s="70"/>
      <c r="P34" s="70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70"/>
      <c r="AG34" s="68"/>
      <c r="AH34" s="68"/>
      <c r="AI34" s="68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</row>
    <row r="35" spans="1:250" ht="19.5" customHeight="1">
      <c r="A35" s="88"/>
      <c r="B35" s="88"/>
      <c r="C35" s="88"/>
      <c r="D35" s="88"/>
      <c r="E35" s="68"/>
      <c r="F35" s="70"/>
      <c r="G35" s="68"/>
      <c r="H35" s="70"/>
      <c r="I35" s="70"/>
      <c r="J35" s="70"/>
      <c r="K35" s="70"/>
      <c r="L35" s="70"/>
      <c r="M35" s="70"/>
      <c r="N35" s="68"/>
      <c r="O35" s="70"/>
      <c r="P35" s="74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74"/>
      <c r="AG35" s="6"/>
      <c r="AH35" s="6"/>
      <c r="AI35" s="6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</row>
    <row r="36" spans="1:250" ht="19.5" customHeight="1">
      <c r="A36" s="6"/>
      <c r="B36" s="6"/>
      <c r="C36" s="6"/>
      <c r="D36" s="6"/>
      <c r="E36" s="6"/>
      <c r="F36" s="74"/>
      <c r="G36" s="6"/>
      <c r="H36" s="74"/>
      <c r="I36" s="74"/>
      <c r="J36" s="74"/>
      <c r="K36" s="74"/>
      <c r="L36" s="74"/>
      <c r="M36" s="74"/>
      <c r="N36" s="6"/>
      <c r="O36" s="74"/>
      <c r="P36" s="74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4"/>
      <c r="AG36" s="6"/>
      <c r="AH36" s="6"/>
      <c r="AI36" s="6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</row>
    <row r="37" spans="1:250" ht="19.5" customHeight="1">
      <c r="A37" s="74"/>
      <c r="B37" s="74"/>
      <c r="C37" s="74"/>
      <c r="D37" s="74"/>
      <c r="E37" s="74"/>
      <c r="F37" s="74"/>
      <c r="G37" s="6"/>
      <c r="H37" s="74"/>
      <c r="I37" s="74"/>
      <c r="J37" s="74"/>
      <c r="K37" s="74"/>
      <c r="L37" s="74"/>
      <c r="M37" s="74"/>
      <c r="N37" s="6"/>
      <c r="O37" s="74"/>
      <c r="P37" s="74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4"/>
      <c r="AG37" s="6"/>
      <c r="AH37" s="6"/>
      <c r="AI37" s="6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</row>
    <row r="38" spans="1:250" ht="19.5" customHeight="1">
      <c r="A38" s="74"/>
      <c r="B38" s="74"/>
      <c r="C38" s="74"/>
      <c r="D38" s="74"/>
      <c r="E38" s="74"/>
      <c r="F38" s="74"/>
      <c r="G38" s="6"/>
      <c r="H38" s="74"/>
      <c r="I38" s="74"/>
      <c r="J38" s="74"/>
      <c r="K38" s="74"/>
      <c r="L38" s="74"/>
      <c r="M38" s="74"/>
      <c r="N38" s="6"/>
      <c r="O38" s="74"/>
      <c r="P38" s="74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4"/>
      <c r="AG38" s="6"/>
      <c r="AH38" s="6"/>
      <c r="AI38" s="6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</row>
    <row r="39" spans="1:250" ht="19.5" customHeight="1">
      <c r="A39" s="74"/>
      <c r="B39" s="74"/>
      <c r="C39" s="74"/>
      <c r="D39" s="74"/>
      <c r="E39" s="74"/>
      <c r="F39" s="74"/>
      <c r="G39" s="6"/>
      <c r="H39" s="74"/>
      <c r="I39" s="74"/>
      <c r="J39" s="74"/>
      <c r="K39" s="74"/>
      <c r="L39" s="74"/>
      <c r="M39" s="74"/>
      <c r="N39" s="6"/>
      <c r="O39" s="74"/>
      <c r="P39" s="74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74"/>
      <c r="AG39" s="6"/>
      <c r="AH39" s="6"/>
      <c r="AI39" s="6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</row>
    <row r="40" spans="1:250" ht="19.5" customHeight="1">
      <c r="A40" s="74"/>
      <c r="B40" s="74"/>
      <c r="C40" s="74"/>
      <c r="D40" s="74"/>
      <c r="E40" s="74"/>
      <c r="F40" s="74"/>
      <c r="G40" s="6"/>
      <c r="H40" s="74"/>
      <c r="I40" s="74"/>
      <c r="J40" s="74"/>
      <c r="K40" s="74"/>
      <c r="L40" s="74"/>
      <c r="M40" s="74"/>
      <c r="N40" s="6"/>
      <c r="O40" s="74"/>
      <c r="P40" s="74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74"/>
      <c r="AG40" s="6"/>
      <c r="AH40" s="6"/>
      <c r="AI40" s="6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</row>
    <row r="41" spans="1:250" ht="19.5" customHeight="1">
      <c r="A41" s="74"/>
      <c r="B41" s="74"/>
      <c r="C41" s="74"/>
      <c r="D41" s="74"/>
      <c r="E41" s="74"/>
      <c r="F41" s="74"/>
      <c r="G41" s="6"/>
      <c r="H41" s="74"/>
      <c r="I41" s="74"/>
      <c r="J41" s="74"/>
      <c r="K41" s="74"/>
      <c r="L41" s="74"/>
      <c r="M41" s="74"/>
      <c r="N41" s="6"/>
      <c r="O41" s="74"/>
      <c r="P41" s="74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74"/>
      <c r="AG41" s="6"/>
      <c r="AH41" s="6"/>
      <c r="AI41" s="6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</row>
    <row r="42" spans="1:250" ht="19.5" customHeight="1">
      <c r="A42" s="74"/>
      <c r="B42" s="74"/>
      <c r="C42" s="74"/>
      <c r="D42" s="74"/>
      <c r="E42" s="74"/>
      <c r="F42" s="74"/>
      <c r="G42" s="6"/>
      <c r="H42" s="74"/>
      <c r="I42" s="74"/>
      <c r="J42" s="74"/>
      <c r="K42" s="74"/>
      <c r="L42" s="74"/>
      <c r="M42" s="74"/>
      <c r="N42" s="6"/>
      <c r="O42" s="74"/>
      <c r="P42" s="74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74"/>
      <c r="AG42" s="6"/>
      <c r="AH42" s="6"/>
      <c r="AI42" s="6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</row>
    <row r="43" spans="1:250" ht="19.5" customHeight="1">
      <c r="A43" s="74"/>
      <c r="B43" s="74"/>
      <c r="C43" s="74"/>
      <c r="D43" s="74"/>
      <c r="E43" s="74"/>
      <c r="F43" s="74"/>
      <c r="G43" s="6"/>
      <c r="H43" s="74"/>
      <c r="I43" s="74"/>
      <c r="J43" s="74"/>
      <c r="K43" s="74"/>
      <c r="L43" s="74"/>
      <c r="M43" s="74"/>
      <c r="N43" s="6"/>
      <c r="O43" s="74"/>
      <c r="P43" s="74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74"/>
      <c r="AG43" s="6"/>
      <c r="AH43" s="6"/>
      <c r="AI43" s="6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</row>
    <row r="44" spans="1:250" ht="19.5" customHeight="1">
      <c r="A44" s="74"/>
      <c r="B44" s="74"/>
      <c r="C44" s="74"/>
      <c r="D44" s="74"/>
      <c r="E44" s="74"/>
      <c r="F44" s="74"/>
      <c r="G44" s="6"/>
      <c r="H44" s="74"/>
      <c r="I44" s="74"/>
      <c r="J44" s="74"/>
      <c r="K44" s="74"/>
      <c r="L44" s="74"/>
      <c r="M44" s="74"/>
      <c r="N44" s="6"/>
      <c r="O44" s="74"/>
      <c r="P44" s="74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74"/>
      <c r="AG44" s="6"/>
      <c r="AH44" s="6"/>
      <c r="AI44" s="6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</row>
    <row r="45" spans="1:250" ht="19.5" customHeight="1">
      <c r="A45" s="74"/>
      <c r="B45" s="74"/>
      <c r="C45" s="74"/>
      <c r="D45" s="74"/>
      <c r="E45" s="74"/>
      <c r="F45" s="74"/>
      <c r="G45" s="6"/>
      <c r="H45" s="74"/>
      <c r="I45" s="74"/>
      <c r="J45" s="74"/>
      <c r="K45" s="74"/>
      <c r="L45" s="74"/>
      <c r="M45" s="74"/>
      <c r="N45" s="6"/>
      <c r="O45" s="74"/>
      <c r="P45" s="74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74"/>
      <c r="AG45" s="6"/>
      <c r="AH45" s="6"/>
      <c r="AI45" s="6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</row>
    <row r="46" spans="1:250" ht="19.5" customHeight="1">
      <c r="A46" s="74"/>
      <c r="B46" s="74"/>
      <c r="C46" s="74"/>
      <c r="D46" s="74"/>
      <c r="E46" s="74"/>
      <c r="F46" s="74"/>
      <c r="G46" s="6"/>
      <c r="H46" s="74"/>
      <c r="I46" s="74"/>
      <c r="J46" s="74"/>
      <c r="K46" s="74"/>
      <c r="L46" s="74"/>
      <c r="M46" s="74"/>
      <c r="N46" s="6"/>
      <c r="O46" s="74"/>
      <c r="P46" s="74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74"/>
      <c r="AG46" s="6"/>
      <c r="AH46" s="6"/>
      <c r="AI46" s="6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</row>
    <row r="47" spans="1:250" ht="19.5" customHeight="1">
      <c r="A47" s="74"/>
      <c r="B47" s="74"/>
      <c r="C47" s="74"/>
      <c r="D47" s="74"/>
      <c r="E47" s="74"/>
      <c r="F47" s="74"/>
      <c r="G47" s="6"/>
      <c r="H47" s="74"/>
      <c r="I47" s="74"/>
      <c r="J47" s="74"/>
      <c r="K47" s="74"/>
      <c r="L47" s="74"/>
      <c r="M47" s="74"/>
      <c r="N47" s="6"/>
      <c r="O47" s="74"/>
      <c r="P47" s="74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74"/>
      <c r="AG47" s="6"/>
      <c r="AH47" s="6"/>
      <c r="AI47" s="6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</row>
    <row r="48" spans="1:250" ht="19.5" customHeight="1">
      <c r="A48" s="74"/>
      <c r="B48" s="74"/>
      <c r="C48" s="74"/>
      <c r="D48" s="74"/>
      <c r="E48" s="74"/>
      <c r="F48" s="74"/>
      <c r="G48" s="6"/>
      <c r="H48" s="74"/>
      <c r="I48" s="74"/>
      <c r="J48" s="74"/>
      <c r="K48" s="74"/>
      <c r="L48" s="74"/>
      <c r="M48" s="74"/>
      <c r="N48" s="6"/>
      <c r="O48" s="74"/>
      <c r="P48" s="74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74"/>
      <c r="AG48" s="6"/>
      <c r="AH48" s="6"/>
      <c r="AI48" s="6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</row>
    <row r="49" spans="1:250" ht="19.5" customHeight="1">
      <c r="A49" s="74"/>
      <c r="B49" s="74"/>
      <c r="C49" s="74"/>
      <c r="D49" s="74"/>
      <c r="E49" s="74"/>
      <c r="F49" s="74"/>
      <c r="G49" s="6"/>
      <c r="H49" s="74"/>
      <c r="I49" s="74"/>
      <c r="J49" s="74"/>
      <c r="K49" s="74"/>
      <c r="L49" s="74"/>
      <c r="M49" s="74"/>
      <c r="N49" s="6"/>
      <c r="O49" s="74"/>
      <c r="P49" s="74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74"/>
      <c r="AG49" s="6"/>
      <c r="AH49" s="6"/>
      <c r="AI49" s="6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</row>
    <row r="50" spans="1:250" ht="19.5" customHeight="1">
      <c r="A50" s="74"/>
      <c r="B50" s="74"/>
      <c r="C50" s="74"/>
      <c r="D50" s="74"/>
      <c r="E50" s="74"/>
      <c r="F50" s="74"/>
      <c r="G50" s="6"/>
      <c r="H50" s="74"/>
      <c r="I50" s="74"/>
      <c r="J50" s="74"/>
      <c r="K50" s="74"/>
      <c r="L50" s="74"/>
      <c r="M50" s="74"/>
      <c r="N50" s="6"/>
      <c r="O50" s="74"/>
      <c r="P50" s="74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74"/>
      <c r="AG50" s="6"/>
      <c r="AH50" s="6"/>
      <c r="AI50" s="6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</row>
    <row r="51" spans="1:250" ht="19.5" customHeight="1">
      <c r="A51" s="74"/>
      <c r="B51" s="74"/>
      <c r="C51" s="74"/>
      <c r="D51" s="74"/>
      <c r="E51" s="74"/>
      <c r="F51" s="74"/>
      <c r="G51" s="6"/>
      <c r="H51" s="74"/>
      <c r="I51" s="74"/>
      <c r="J51" s="74"/>
      <c r="K51" s="74"/>
      <c r="L51" s="74"/>
      <c r="M51" s="74"/>
      <c r="N51" s="6"/>
      <c r="O51" s="74"/>
      <c r="P51" s="74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74"/>
      <c r="AG51" s="6"/>
      <c r="AH51" s="6"/>
      <c r="AI51" s="6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</row>
    <row r="52" spans="1:250" ht="19.5" customHeight="1">
      <c r="A52" s="74"/>
      <c r="B52" s="74"/>
      <c r="C52" s="74"/>
      <c r="D52" s="74"/>
      <c r="E52" s="74"/>
      <c r="F52" s="74"/>
      <c r="G52" s="6"/>
      <c r="H52" s="74"/>
      <c r="I52" s="74"/>
      <c r="J52" s="74"/>
      <c r="K52" s="74"/>
      <c r="L52" s="74"/>
      <c r="M52" s="74"/>
      <c r="N52" s="6"/>
      <c r="O52" s="74"/>
      <c r="P52" s="74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74"/>
      <c r="AG52" s="6"/>
      <c r="AH52" s="6"/>
      <c r="AI52" s="6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</row>
    <row r="53" spans="1:250" ht="19.5" customHeight="1">
      <c r="A53" s="74"/>
      <c r="B53" s="74"/>
      <c r="C53" s="74"/>
      <c r="D53" s="74"/>
      <c r="E53" s="74"/>
      <c r="F53" s="74"/>
      <c r="G53" s="6"/>
      <c r="H53" s="74"/>
      <c r="I53" s="74"/>
      <c r="J53" s="74"/>
      <c r="K53" s="74"/>
      <c r="L53" s="74"/>
      <c r="M53" s="74"/>
      <c r="N53" s="6"/>
      <c r="O53" s="74"/>
      <c r="P53" s="74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74"/>
      <c r="AG53" s="6"/>
      <c r="AH53" s="6"/>
      <c r="AI53" s="6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showZeros="0" view="pageBreakPreview" zoomScaleSheetLayoutView="100" zoomScalePageLayoutView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9" t="s">
        <v>81</v>
      </c>
      <c r="N1" s="46"/>
    </row>
    <row r="2" spans="1:14" ht="22.5" customHeight="1">
      <c r="A2" s="63" t="s">
        <v>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6"/>
    </row>
    <row r="3" spans="1:14" ht="19.5" customHeight="1">
      <c r="A3" s="67" t="s">
        <v>152</v>
      </c>
      <c r="B3" s="67"/>
      <c r="C3" s="67"/>
      <c r="D3" s="67"/>
      <c r="E3" s="31"/>
      <c r="F3" s="31"/>
      <c r="G3" s="31"/>
      <c r="H3" s="31"/>
      <c r="I3" s="31"/>
      <c r="J3" s="31"/>
      <c r="K3" s="31"/>
      <c r="L3" s="31"/>
      <c r="M3" s="28" t="s">
        <v>73</v>
      </c>
      <c r="N3" s="32"/>
    </row>
    <row r="4" spans="1:14" ht="19.5" customHeight="1">
      <c r="A4" s="77" t="s">
        <v>33</v>
      </c>
      <c r="B4" s="77"/>
      <c r="C4" s="77"/>
      <c r="D4" s="77"/>
      <c r="E4" s="175" t="s">
        <v>31</v>
      </c>
      <c r="F4" s="175" t="s">
        <v>118</v>
      </c>
      <c r="G4" s="176" t="s">
        <v>40</v>
      </c>
      <c r="H4" s="176" t="s">
        <v>57</v>
      </c>
      <c r="I4" s="175" t="s">
        <v>64</v>
      </c>
      <c r="J4" s="176" t="s">
        <v>93</v>
      </c>
      <c r="K4" s="176" t="s">
        <v>77</v>
      </c>
      <c r="L4" s="175" t="s">
        <v>66</v>
      </c>
      <c r="M4" s="175" t="s">
        <v>125</v>
      </c>
      <c r="N4" s="32"/>
    </row>
    <row r="5" spans="1:14" ht="19.5" customHeight="1">
      <c r="A5" s="77" t="s">
        <v>130</v>
      </c>
      <c r="B5" s="77"/>
      <c r="C5" s="77"/>
      <c r="D5" s="175" t="s">
        <v>42</v>
      </c>
      <c r="E5" s="175"/>
      <c r="F5" s="175"/>
      <c r="G5" s="176"/>
      <c r="H5" s="176"/>
      <c r="I5" s="175"/>
      <c r="J5" s="176"/>
      <c r="K5" s="176"/>
      <c r="L5" s="175"/>
      <c r="M5" s="175"/>
      <c r="N5" s="32"/>
    </row>
    <row r="6" spans="1:14" ht="18" customHeight="1">
      <c r="A6" s="94" t="s">
        <v>59</v>
      </c>
      <c r="B6" s="94" t="s">
        <v>99</v>
      </c>
      <c r="C6" s="94" t="s">
        <v>98</v>
      </c>
      <c r="D6" s="175"/>
      <c r="E6" s="175"/>
      <c r="F6" s="175"/>
      <c r="G6" s="176"/>
      <c r="H6" s="176"/>
      <c r="I6" s="175"/>
      <c r="J6" s="176"/>
      <c r="K6" s="176"/>
      <c r="L6" s="175"/>
      <c r="M6" s="175"/>
      <c r="N6" s="32"/>
    </row>
    <row r="7" spans="1:14" ht="18" customHeight="1">
      <c r="A7" s="94"/>
      <c r="B7" s="94"/>
      <c r="C7" s="94"/>
      <c r="D7" s="125" t="s">
        <v>157</v>
      </c>
      <c r="E7" s="116">
        <f>SUM(F7:M7)</f>
        <v>1223.3899999999999</v>
      </c>
      <c r="F7" s="116">
        <f aca="true" t="shared" si="0" ref="F7:M7">F8+F11</f>
        <v>331.23</v>
      </c>
      <c r="G7" s="116">
        <f t="shared" si="0"/>
        <v>9.51</v>
      </c>
      <c r="H7" s="116">
        <f t="shared" si="0"/>
        <v>0</v>
      </c>
      <c r="I7" s="116">
        <f t="shared" si="0"/>
        <v>159.77</v>
      </c>
      <c r="J7" s="116">
        <f t="shared" si="0"/>
        <v>0</v>
      </c>
      <c r="K7" s="116">
        <f t="shared" si="0"/>
        <v>0</v>
      </c>
      <c r="L7" s="116">
        <f t="shared" si="0"/>
        <v>520.89</v>
      </c>
      <c r="M7" s="116">
        <f t="shared" si="0"/>
        <v>201.99</v>
      </c>
      <c r="N7" s="32"/>
    </row>
    <row r="8" spans="1:14" ht="18" customHeight="1">
      <c r="A8" s="94"/>
      <c r="B8" s="94"/>
      <c r="C8" s="94"/>
      <c r="D8" s="125" t="s">
        <v>166</v>
      </c>
      <c r="E8" s="116">
        <f aca="true" t="shared" si="1" ref="E8:E13">SUM(F8:M8)</f>
        <v>1086.74</v>
      </c>
      <c r="F8" s="116">
        <v>331.23</v>
      </c>
      <c r="G8" s="117">
        <v>9.51</v>
      </c>
      <c r="H8" s="117"/>
      <c r="I8" s="116">
        <v>23.12</v>
      </c>
      <c r="J8" s="117"/>
      <c r="K8" s="117"/>
      <c r="L8" s="116">
        <v>520.89</v>
      </c>
      <c r="M8" s="116">
        <v>201.99</v>
      </c>
      <c r="N8" s="32"/>
    </row>
    <row r="9" spans="1:14" ht="18" customHeight="1">
      <c r="A9" s="94"/>
      <c r="B9" s="94"/>
      <c r="C9" s="94"/>
      <c r="D9" s="125" t="s">
        <v>170</v>
      </c>
      <c r="E9" s="116">
        <f t="shared" si="1"/>
        <v>1086.74</v>
      </c>
      <c r="F9" s="116">
        <v>331.23</v>
      </c>
      <c r="G9" s="117">
        <v>9.51</v>
      </c>
      <c r="H9" s="117"/>
      <c r="I9" s="116">
        <v>23.12</v>
      </c>
      <c r="J9" s="117"/>
      <c r="K9" s="117"/>
      <c r="L9" s="116">
        <v>520.89</v>
      </c>
      <c r="M9" s="116">
        <v>201.99</v>
      </c>
      <c r="N9" s="32"/>
    </row>
    <row r="10" spans="1:14" ht="18" customHeight="1">
      <c r="A10" s="94">
        <v>201</v>
      </c>
      <c r="B10" s="127" t="s">
        <v>139</v>
      </c>
      <c r="C10" s="94">
        <v>50</v>
      </c>
      <c r="D10" s="125" t="s">
        <v>143</v>
      </c>
      <c r="E10" s="116">
        <f t="shared" si="1"/>
        <v>1086.74</v>
      </c>
      <c r="F10" s="116">
        <v>331.23</v>
      </c>
      <c r="G10" s="117">
        <v>9.51</v>
      </c>
      <c r="H10" s="117"/>
      <c r="I10" s="116">
        <v>23.12</v>
      </c>
      <c r="J10" s="117"/>
      <c r="K10" s="117"/>
      <c r="L10" s="116">
        <v>520.89</v>
      </c>
      <c r="M10" s="116">
        <v>201.99</v>
      </c>
      <c r="N10" s="32"/>
    </row>
    <row r="11" spans="1:14" ht="18" customHeight="1">
      <c r="A11" s="94"/>
      <c r="B11" s="94"/>
      <c r="C11" s="94"/>
      <c r="D11" s="125" t="s">
        <v>167</v>
      </c>
      <c r="E11" s="116">
        <f t="shared" si="1"/>
        <v>136.65</v>
      </c>
      <c r="F11" s="116"/>
      <c r="G11" s="117"/>
      <c r="H11" s="117"/>
      <c r="I11" s="116">
        <v>136.65</v>
      </c>
      <c r="J11" s="117"/>
      <c r="K11" s="117"/>
      <c r="L11" s="116"/>
      <c r="M11" s="116"/>
      <c r="N11" s="32"/>
    </row>
    <row r="12" spans="1:14" ht="19.5" customHeight="1">
      <c r="A12" s="97"/>
      <c r="B12" s="97"/>
      <c r="C12" s="97"/>
      <c r="D12" s="128" t="s">
        <v>168</v>
      </c>
      <c r="E12" s="116">
        <f t="shared" si="1"/>
        <v>136.65</v>
      </c>
      <c r="F12" s="97"/>
      <c r="G12" s="97"/>
      <c r="H12" s="97"/>
      <c r="I12" s="116">
        <v>136.65</v>
      </c>
      <c r="J12" s="97"/>
      <c r="K12" s="97"/>
      <c r="L12" s="97"/>
      <c r="M12" s="97"/>
      <c r="N12" s="47"/>
    </row>
    <row r="13" spans="1:14" ht="19.5" customHeight="1">
      <c r="A13" s="97">
        <v>201</v>
      </c>
      <c r="B13" s="130" t="s">
        <v>144</v>
      </c>
      <c r="C13" s="130" t="s">
        <v>145</v>
      </c>
      <c r="D13" s="128" t="s">
        <v>169</v>
      </c>
      <c r="E13" s="116">
        <f t="shared" si="1"/>
        <v>136.65</v>
      </c>
      <c r="F13" s="97"/>
      <c r="G13" s="97"/>
      <c r="H13" s="97"/>
      <c r="I13" s="116">
        <v>136.65</v>
      </c>
      <c r="J13" s="97"/>
      <c r="K13" s="97"/>
      <c r="L13" s="97"/>
      <c r="M13" s="97"/>
      <c r="N13" s="18"/>
    </row>
    <row r="14" spans="1:14" ht="19.5" customHeight="1">
      <c r="A14" s="14"/>
      <c r="B14" s="14"/>
      <c r="C14" s="14"/>
      <c r="D14" s="14"/>
      <c r="E14" s="14"/>
      <c r="F14" s="14"/>
      <c r="G14" s="14"/>
      <c r="H14" s="4"/>
      <c r="I14" s="14"/>
      <c r="J14" s="14"/>
      <c r="K14" s="14"/>
      <c r="L14" s="4"/>
      <c r="M14" s="14"/>
      <c r="N14" s="18"/>
    </row>
    <row r="15" spans="1:14" ht="19.5" customHeight="1">
      <c r="A15" s="14"/>
      <c r="B15" s="14"/>
      <c r="C15" s="14"/>
      <c r="D15" s="19"/>
      <c r="E15" s="14"/>
      <c r="F15" s="14"/>
      <c r="G15" s="14"/>
      <c r="H15" s="4"/>
      <c r="I15" s="14"/>
      <c r="J15" s="14"/>
      <c r="K15" s="14"/>
      <c r="L15" s="4"/>
      <c r="M15" s="14"/>
      <c r="N15" s="18"/>
    </row>
    <row r="16" spans="1:14" ht="19.5" customHeight="1">
      <c r="A16" s="14"/>
      <c r="B16" s="14"/>
      <c r="C16" s="14"/>
      <c r="D16" s="50"/>
      <c r="E16" s="14"/>
      <c r="F16" s="14"/>
      <c r="G16" s="14"/>
      <c r="H16" s="4"/>
      <c r="I16" s="14"/>
      <c r="J16" s="14"/>
      <c r="K16" s="14"/>
      <c r="L16" s="4"/>
      <c r="M16" s="14"/>
      <c r="N16" s="18"/>
    </row>
    <row r="17" spans="1:14" ht="19.5" customHeight="1">
      <c r="A17" s="14"/>
      <c r="B17" s="14"/>
      <c r="C17" s="14"/>
      <c r="D17" s="50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19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19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50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14"/>
      <c r="B21" s="14"/>
      <c r="C21" s="14"/>
      <c r="D21" s="50"/>
      <c r="E21" s="1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14"/>
      <c r="B22" s="14"/>
      <c r="C22" s="14"/>
      <c r="D22" s="20"/>
      <c r="E22" s="1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14"/>
      <c r="B23" s="14"/>
      <c r="C23" s="14"/>
      <c r="D23" s="14"/>
      <c r="E23" s="14"/>
      <c r="F23" s="14"/>
      <c r="G23" s="14"/>
      <c r="H23" s="4"/>
      <c r="I23" s="14"/>
      <c r="J23" s="14"/>
      <c r="K23" s="14"/>
      <c r="L23" s="4"/>
      <c r="M23" s="14"/>
      <c r="N23" s="18"/>
    </row>
    <row r="24" spans="1:14" ht="19.5" customHeight="1">
      <c r="A24" s="14"/>
      <c r="B24" s="14"/>
      <c r="C24" s="14"/>
      <c r="D24" s="14"/>
      <c r="E24" s="14"/>
      <c r="F24" s="14"/>
      <c r="G24" s="14"/>
      <c r="H24" s="4"/>
      <c r="I24" s="14"/>
      <c r="J24" s="14"/>
      <c r="K24" s="14"/>
      <c r="L24" s="4"/>
      <c r="M24" s="14"/>
      <c r="N24" s="18"/>
    </row>
    <row r="25" spans="1:14" ht="19.5" customHeight="1">
      <c r="A25" s="4"/>
      <c r="B25" s="4"/>
      <c r="C25" s="4"/>
      <c r="D25" s="4"/>
      <c r="E25" s="4"/>
      <c r="F25" s="14"/>
      <c r="G25" s="14"/>
      <c r="H25" s="4"/>
      <c r="I25" s="14"/>
      <c r="J25" s="14"/>
      <c r="K25" s="14"/>
      <c r="L25" s="4"/>
      <c r="M25" s="14"/>
      <c r="N25" s="18"/>
    </row>
    <row r="26" spans="1:14" ht="19.5" customHeight="1">
      <c r="A26" s="39"/>
      <c r="B26" s="39"/>
      <c r="C26" s="39"/>
      <c r="D26" s="39"/>
      <c r="E26" s="4"/>
      <c r="F26" s="14"/>
      <c r="G26" s="14"/>
      <c r="H26" s="4"/>
      <c r="I26" s="14"/>
      <c r="J26" s="14"/>
      <c r="K26" s="14"/>
      <c r="L26" s="4"/>
      <c r="M26" s="14"/>
      <c r="N26" s="18"/>
    </row>
    <row r="27" spans="1:14" ht="19.5" customHeight="1">
      <c r="A27" s="38"/>
      <c r="B27" s="38"/>
      <c r="C27" s="38"/>
      <c r="D27" s="38"/>
      <c r="E27" s="38"/>
      <c r="F27" s="15"/>
      <c r="G27" s="15"/>
      <c r="H27" s="38"/>
      <c r="I27" s="15"/>
      <c r="J27" s="15"/>
      <c r="K27" s="15"/>
      <c r="L27" s="38"/>
      <c r="M27" s="15"/>
      <c r="N27" s="16"/>
    </row>
    <row r="28" spans="1:14" ht="19.5" customHeight="1">
      <c r="A28" s="15"/>
      <c r="B28" s="15"/>
      <c r="C28" s="15"/>
      <c r="D28" s="15"/>
      <c r="E28" s="15"/>
      <c r="F28" s="15"/>
      <c r="G28" s="15"/>
      <c r="H28" s="38"/>
      <c r="I28" s="15"/>
      <c r="J28" s="15"/>
      <c r="K28" s="15"/>
      <c r="L28" s="38"/>
      <c r="M28" s="15"/>
      <c r="N28" s="16"/>
    </row>
    <row r="29" spans="1:14" ht="19.5" customHeight="1">
      <c r="A29" s="15"/>
      <c r="B29" s="15"/>
      <c r="C29" s="15"/>
      <c r="D29" s="15"/>
      <c r="E29" s="15"/>
      <c r="F29" s="15"/>
      <c r="G29" s="15"/>
      <c r="H29" s="38"/>
      <c r="I29" s="15"/>
      <c r="J29" s="15"/>
      <c r="K29" s="15"/>
      <c r="L29" s="38"/>
      <c r="M29" s="15"/>
      <c r="N29" s="16"/>
    </row>
    <row r="30" spans="1:14" ht="19.5" customHeight="1">
      <c r="A30" s="15"/>
      <c r="B30" s="15"/>
      <c r="C30" s="15"/>
      <c r="D30" s="15"/>
      <c r="E30" s="15"/>
      <c r="F30" s="15"/>
      <c r="G30" s="15"/>
      <c r="H30" s="38"/>
      <c r="I30" s="15"/>
      <c r="J30" s="15"/>
      <c r="K30" s="15"/>
      <c r="L30" s="38"/>
      <c r="M30" s="15"/>
      <c r="N30" s="16"/>
    </row>
    <row r="31" spans="1:14" ht="19.5" customHeight="1">
      <c r="A31" s="16"/>
      <c r="B31" s="16"/>
      <c r="C31" s="16"/>
      <c r="D31" s="16"/>
      <c r="E31" s="16"/>
      <c r="F31" s="16"/>
      <c r="G31" s="16"/>
      <c r="H31" s="3"/>
      <c r="I31" s="16"/>
      <c r="J31" s="16"/>
      <c r="K31" s="16"/>
      <c r="L31" s="3"/>
      <c r="M31" s="16"/>
      <c r="N31" s="16"/>
    </row>
    <row r="32" spans="1:14" ht="19.5" customHeight="1">
      <c r="A32" s="17"/>
      <c r="B32" s="15"/>
      <c r="C32" s="15"/>
      <c r="D32" s="15"/>
      <c r="E32" s="15"/>
      <c r="F32" s="15"/>
      <c r="G32" s="15"/>
      <c r="H32" s="38"/>
      <c r="I32" s="15"/>
      <c r="J32" s="15"/>
      <c r="K32" s="15"/>
      <c r="L32" s="38"/>
      <c r="M32" s="15"/>
      <c r="N32" s="16"/>
    </row>
    <row r="33" spans="1:14" ht="19.5" customHeight="1">
      <c r="A33" s="17"/>
      <c r="B33" s="15"/>
      <c r="C33" s="15"/>
      <c r="D33" s="15"/>
      <c r="E33" s="15"/>
      <c r="F33" s="15"/>
      <c r="G33" s="15"/>
      <c r="H33" s="38"/>
      <c r="I33" s="15"/>
      <c r="J33" s="15"/>
      <c r="K33" s="15"/>
      <c r="L33" s="38"/>
      <c r="M33" s="15"/>
      <c r="N33" s="16"/>
    </row>
    <row r="34" spans="1:14" ht="19.5" customHeight="1">
      <c r="A34" s="16"/>
      <c r="B34" s="16"/>
      <c r="C34" s="16"/>
      <c r="D34" s="16"/>
      <c r="E34" s="16"/>
      <c r="F34" s="16"/>
      <c r="G34" s="16"/>
      <c r="H34" s="3"/>
      <c r="I34" s="16"/>
      <c r="J34" s="16"/>
      <c r="K34" s="16"/>
      <c r="L34" s="3"/>
      <c r="M34" s="16"/>
      <c r="N34" s="16"/>
    </row>
    <row r="35" spans="1:14" ht="19.5" customHeight="1">
      <c r="A35" s="16"/>
      <c r="B35" s="16"/>
      <c r="C35" s="16"/>
      <c r="D35" s="16"/>
      <c r="E35" s="16"/>
      <c r="F35" s="16"/>
      <c r="G35" s="16"/>
      <c r="H35" s="3"/>
      <c r="I35" s="16"/>
      <c r="J35" s="16"/>
      <c r="K35" s="16"/>
      <c r="L35" s="3"/>
      <c r="M35" s="16"/>
      <c r="N35" s="16"/>
    </row>
    <row r="36" spans="1:14" ht="19.5" customHeight="1">
      <c r="A36" s="16"/>
      <c r="B36" s="16"/>
      <c r="C36" s="16"/>
      <c r="D36" s="16"/>
      <c r="E36" s="16"/>
      <c r="F36" s="16"/>
      <c r="G36" s="16"/>
      <c r="H36" s="3"/>
      <c r="I36" s="16"/>
      <c r="J36" s="16"/>
      <c r="K36" s="16"/>
      <c r="L36" s="3"/>
      <c r="M36" s="16"/>
      <c r="N36" s="16"/>
    </row>
    <row r="37" spans="1:14" ht="19.5" customHeight="1">
      <c r="A37" s="16"/>
      <c r="B37" s="16"/>
      <c r="C37" s="16"/>
      <c r="D37" s="16"/>
      <c r="E37" s="16"/>
      <c r="F37" s="16"/>
      <c r="G37" s="16"/>
      <c r="H37" s="3"/>
      <c r="I37" s="16"/>
      <c r="J37" s="16"/>
      <c r="K37" s="16"/>
      <c r="L37" s="3"/>
      <c r="M37" s="16"/>
      <c r="N37" s="1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showGridLines="0" showZeros="0" view="pageBreakPreview" zoomScaleSheetLayoutView="100" zoomScalePageLayoutView="0" workbookViewId="0" topLeftCell="A1">
      <selection activeCell="E7" sqref="E7:Y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3"/>
      <c r="B1" s="33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98" t="s">
        <v>111</v>
      </c>
      <c r="Z1" s="1"/>
    </row>
    <row r="2" spans="1:26" ht="25.5" customHeight="1">
      <c r="A2" s="80" t="s">
        <v>103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1"/>
    </row>
    <row r="3" spans="1:26" ht="19.5" customHeight="1">
      <c r="A3" s="67" t="s">
        <v>152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8" t="s">
        <v>73</v>
      </c>
      <c r="Z3" s="1"/>
    </row>
    <row r="4" spans="1:26" ht="19.5" customHeight="1">
      <c r="A4" s="78" t="s">
        <v>33</v>
      </c>
      <c r="B4" s="78"/>
      <c r="C4" s="78"/>
      <c r="D4" s="78"/>
      <c r="E4" s="170" t="s">
        <v>31</v>
      </c>
      <c r="F4" s="170" t="s">
        <v>114</v>
      </c>
      <c r="G4" s="170" t="s">
        <v>45</v>
      </c>
      <c r="H4" s="170" t="s">
        <v>39</v>
      </c>
      <c r="I4" s="170" t="s">
        <v>75</v>
      </c>
      <c r="J4" s="170" t="s">
        <v>126</v>
      </c>
      <c r="K4" s="170" t="s">
        <v>100</v>
      </c>
      <c r="L4" s="170" t="s">
        <v>54</v>
      </c>
      <c r="M4" s="170" t="s">
        <v>17</v>
      </c>
      <c r="N4" s="170" t="s">
        <v>49</v>
      </c>
      <c r="O4" s="170" t="s">
        <v>53</v>
      </c>
      <c r="P4" s="170" t="s">
        <v>38</v>
      </c>
      <c r="Q4" s="170" t="s">
        <v>102</v>
      </c>
      <c r="R4" s="170" t="s">
        <v>83</v>
      </c>
      <c r="S4" s="170" t="s">
        <v>122</v>
      </c>
      <c r="T4" s="170" t="s">
        <v>84</v>
      </c>
      <c r="U4" s="170" t="s">
        <v>97</v>
      </c>
      <c r="V4" s="170" t="s">
        <v>37</v>
      </c>
      <c r="W4" s="170" t="s">
        <v>91</v>
      </c>
      <c r="X4" s="170" t="s">
        <v>131</v>
      </c>
      <c r="Y4" s="170" t="s">
        <v>109</v>
      </c>
      <c r="Z4" s="1"/>
    </row>
    <row r="5" spans="1:26" ht="19.5" customHeight="1">
      <c r="A5" s="78" t="s">
        <v>130</v>
      </c>
      <c r="B5" s="73"/>
      <c r="C5" s="73"/>
      <c r="D5" s="170" t="s">
        <v>42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"/>
    </row>
    <row r="6" spans="1:26" ht="20.25" customHeight="1">
      <c r="A6" s="102" t="s">
        <v>59</v>
      </c>
      <c r="B6" s="89" t="s">
        <v>99</v>
      </c>
      <c r="C6" s="89" t="s">
        <v>98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"/>
    </row>
    <row r="7" spans="1:26" ht="20.25" customHeight="1">
      <c r="A7" s="102"/>
      <c r="B7" s="89"/>
      <c r="C7" s="89"/>
      <c r="D7" s="121" t="s">
        <v>157</v>
      </c>
      <c r="E7" s="85">
        <f>E8</f>
        <v>236.29</v>
      </c>
      <c r="F7" s="85">
        <f aca="true" t="shared" si="0" ref="F7:Y7">F8</f>
        <v>73.11</v>
      </c>
      <c r="G7" s="85">
        <f t="shared" si="0"/>
        <v>15</v>
      </c>
      <c r="H7" s="85">
        <f t="shared" si="0"/>
        <v>0</v>
      </c>
      <c r="I7" s="85">
        <f t="shared" si="0"/>
        <v>2.7</v>
      </c>
      <c r="J7" s="85">
        <f t="shared" si="0"/>
        <v>3.1</v>
      </c>
      <c r="K7" s="85">
        <f t="shared" si="0"/>
        <v>37</v>
      </c>
      <c r="L7" s="85">
        <f t="shared" si="0"/>
        <v>7</v>
      </c>
      <c r="M7" s="85">
        <f t="shared" si="0"/>
        <v>0</v>
      </c>
      <c r="N7" s="85">
        <f t="shared" si="0"/>
        <v>8</v>
      </c>
      <c r="O7" s="85">
        <f t="shared" si="0"/>
        <v>6</v>
      </c>
      <c r="P7" s="85">
        <f t="shared" si="0"/>
        <v>2.5</v>
      </c>
      <c r="Q7" s="85">
        <f t="shared" si="0"/>
        <v>3</v>
      </c>
      <c r="R7" s="85">
        <f t="shared" si="0"/>
        <v>1.9</v>
      </c>
      <c r="S7" s="85">
        <f t="shared" si="0"/>
        <v>20</v>
      </c>
      <c r="T7" s="85">
        <f t="shared" si="0"/>
        <v>0</v>
      </c>
      <c r="U7" s="85">
        <f t="shared" si="0"/>
        <v>20.91</v>
      </c>
      <c r="V7" s="85">
        <f t="shared" si="0"/>
        <v>9.94</v>
      </c>
      <c r="W7" s="85">
        <f t="shared" si="0"/>
        <v>0</v>
      </c>
      <c r="X7" s="85">
        <f t="shared" si="0"/>
        <v>0</v>
      </c>
      <c r="Y7" s="85">
        <f t="shared" si="0"/>
        <v>26.13</v>
      </c>
      <c r="Z7" s="1"/>
    </row>
    <row r="8" spans="1:26" ht="20.25" customHeight="1">
      <c r="A8" s="102"/>
      <c r="B8" s="89"/>
      <c r="C8" s="89"/>
      <c r="D8" s="121" t="s">
        <v>166</v>
      </c>
      <c r="E8" s="85">
        <f>E9</f>
        <v>236.29</v>
      </c>
      <c r="F8" s="85">
        <f aca="true" t="shared" si="1" ref="F8:Y8">F9</f>
        <v>73.11</v>
      </c>
      <c r="G8" s="85">
        <f t="shared" si="1"/>
        <v>15</v>
      </c>
      <c r="H8" s="85">
        <f t="shared" si="1"/>
        <v>0</v>
      </c>
      <c r="I8" s="85">
        <f t="shared" si="1"/>
        <v>2.7</v>
      </c>
      <c r="J8" s="85">
        <f t="shared" si="1"/>
        <v>3.1</v>
      </c>
      <c r="K8" s="85">
        <f t="shared" si="1"/>
        <v>37</v>
      </c>
      <c r="L8" s="85">
        <f t="shared" si="1"/>
        <v>7</v>
      </c>
      <c r="M8" s="85">
        <f t="shared" si="1"/>
        <v>0</v>
      </c>
      <c r="N8" s="85">
        <f t="shared" si="1"/>
        <v>8</v>
      </c>
      <c r="O8" s="85">
        <f t="shared" si="1"/>
        <v>6</v>
      </c>
      <c r="P8" s="85">
        <f t="shared" si="1"/>
        <v>2.5</v>
      </c>
      <c r="Q8" s="85">
        <f t="shared" si="1"/>
        <v>3</v>
      </c>
      <c r="R8" s="85">
        <f t="shared" si="1"/>
        <v>1.9</v>
      </c>
      <c r="S8" s="85">
        <f t="shared" si="1"/>
        <v>20</v>
      </c>
      <c r="T8" s="85">
        <f t="shared" si="1"/>
        <v>0</v>
      </c>
      <c r="U8" s="85">
        <f t="shared" si="1"/>
        <v>20.91</v>
      </c>
      <c r="V8" s="85">
        <f t="shared" si="1"/>
        <v>9.94</v>
      </c>
      <c r="W8" s="85">
        <f t="shared" si="1"/>
        <v>0</v>
      </c>
      <c r="X8" s="85">
        <f t="shared" si="1"/>
        <v>0</v>
      </c>
      <c r="Y8" s="85">
        <f t="shared" si="1"/>
        <v>26.13</v>
      </c>
      <c r="Z8" s="1"/>
    </row>
    <row r="9" spans="1:26" ht="19.5" customHeight="1">
      <c r="A9" s="90"/>
      <c r="B9" s="90"/>
      <c r="C9" s="90"/>
      <c r="D9" s="104" t="s">
        <v>171</v>
      </c>
      <c r="E9" s="112">
        <f>E10</f>
        <v>236.29</v>
      </c>
      <c r="F9" s="112">
        <f aca="true" t="shared" si="2" ref="F9:Y9">F10</f>
        <v>73.11</v>
      </c>
      <c r="G9" s="112">
        <f t="shared" si="2"/>
        <v>15</v>
      </c>
      <c r="H9" s="112">
        <f t="shared" si="2"/>
        <v>0</v>
      </c>
      <c r="I9" s="112">
        <f t="shared" si="2"/>
        <v>2.7</v>
      </c>
      <c r="J9" s="112">
        <f t="shared" si="2"/>
        <v>3.1</v>
      </c>
      <c r="K9" s="112">
        <f t="shared" si="2"/>
        <v>37</v>
      </c>
      <c r="L9" s="112">
        <f t="shared" si="2"/>
        <v>7</v>
      </c>
      <c r="M9" s="112">
        <f t="shared" si="2"/>
        <v>0</v>
      </c>
      <c r="N9" s="112">
        <f t="shared" si="2"/>
        <v>8</v>
      </c>
      <c r="O9" s="112">
        <f t="shared" si="2"/>
        <v>6</v>
      </c>
      <c r="P9" s="112">
        <f t="shared" si="2"/>
        <v>2.5</v>
      </c>
      <c r="Q9" s="112">
        <f t="shared" si="2"/>
        <v>3</v>
      </c>
      <c r="R9" s="112">
        <f t="shared" si="2"/>
        <v>1.9</v>
      </c>
      <c r="S9" s="112">
        <f t="shared" si="2"/>
        <v>20</v>
      </c>
      <c r="T9" s="112">
        <f t="shared" si="2"/>
        <v>0</v>
      </c>
      <c r="U9" s="112">
        <f t="shared" si="2"/>
        <v>20.91</v>
      </c>
      <c r="V9" s="112">
        <f t="shared" si="2"/>
        <v>9.94</v>
      </c>
      <c r="W9" s="112">
        <f t="shared" si="2"/>
        <v>0</v>
      </c>
      <c r="X9" s="112">
        <f t="shared" si="2"/>
        <v>0</v>
      </c>
      <c r="Y9" s="112">
        <f t="shared" si="2"/>
        <v>26.13</v>
      </c>
      <c r="Z9" s="1"/>
    </row>
    <row r="10" spans="1:26" ht="19.5" customHeight="1">
      <c r="A10" s="90">
        <v>201</v>
      </c>
      <c r="B10" s="120" t="s">
        <v>139</v>
      </c>
      <c r="C10" s="120" t="s">
        <v>142</v>
      </c>
      <c r="D10" s="131" t="s">
        <v>143</v>
      </c>
      <c r="E10" s="112">
        <f>SUM(F10:Y10)</f>
        <v>236.29</v>
      </c>
      <c r="F10" s="112">
        <v>73.11</v>
      </c>
      <c r="G10" s="112">
        <v>15</v>
      </c>
      <c r="H10" s="112"/>
      <c r="I10" s="112">
        <v>2.7</v>
      </c>
      <c r="J10" s="112">
        <v>3.1</v>
      </c>
      <c r="K10" s="112">
        <v>37</v>
      </c>
      <c r="L10" s="112">
        <v>7</v>
      </c>
      <c r="M10" s="112"/>
      <c r="N10" s="112">
        <v>8</v>
      </c>
      <c r="O10" s="112">
        <v>6</v>
      </c>
      <c r="P10" s="112">
        <v>2.5</v>
      </c>
      <c r="Q10" s="112">
        <v>3</v>
      </c>
      <c r="R10" s="112">
        <v>1.9</v>
      </c>
      <c r="S10" s="112">
        <v>20</v>
      </c>
      <c r="T10" s="112"/>
      <c r="U10" s="112">
        <v>20.91</v>
      </c>
      <c r="V10" s="112">
        <v>9.94</v>
      </c>
      <c r="W10" s="112"/>
      <c r="X10" s="112"/>
      <c r="Y10" s="112">
        <v>26.13</v>
      </c>
      <c r="Z10" s="23"/>
    </row>
    <row r="11" spans="1:26" ht="19.5" customHeight="1">
      <c r="A11" s="21"/>
      <c r="B11" s="21"/>
      <c r="C11" s="21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5"/>
      <c r="P11" s="21"/>
      <c r="Q11" s="21"/>
      <c r="R11" s="21"/>
      <c r="S11" s="21"/>
      <c r="T11" s="21"/>
      <c r="U11" s="5"/>
      <c r="V11" s="5"/>
      <c r="W11" s="5"/>
      <c r="X11" s="5"/>
      <c r="Y11" s="21"/>
      <c r="Z11" s="23"/>
    </row>
    <row r="12" spans="1:26" ht="19.5" customHeight="1">
      <c r="A12" s="21"/>
      <c r="B12" s="21"/>
      <c r="C12" s="21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5"/>
      <c r="P12" s="21"/>
      <c r="Q12" s="21"/>
      <c r="R12" s="21"/>
      <c r="S12" s="21"/>
      <c r="T12" s="21"/>
      <c r="U12" s="5"/>
      <c r="V12" s="5"/>
      <c r="W12" s="5"/>
      <c r="X12" s="5"/>
      <c r="Y12" s="21"/>
      <c r="Z12" s="23"/>
    </row>
    <row r="13" spans="1:26" ht="19.5" customHeight="1">
      <c r="A13" s="21"/>
      <c r="B13" s="21"/>
      <c r="C13" s="21"/>
      <c r="D13" s="4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"/>
      <c r="P13" s="21"/>
      <c r="Q13" s="21"/>
      <c r="R13" s="21"/>
      <c r="S13" s="21"/>
      <c r="T13" s="21"/>
      <c r="U13" s="5"/>
      <c r="V13" s="5"/>
      <c r="W13" s="5"/>
      <c r="X13" s="5"/>
      <c r="Y13" s="21"/>
      <c r="Z13" s="23"/>
    </row>
    <row r="14" spans="1:26" ht="19.5" customHeight="1">
      <c r="A14" s="21"/>
      <c r="B14" s="21"/>
      <c r="C14" s="21"/>
      <c r="D14" s="4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21"/>
      <c r="Q14" s="21"/>
      <c r="R14" s="21"/>
      <c r="S14" s="21"/>
      <c r="T14" s="21"/>
      <c r="U14" s="5"/>
      <c r="V14" s="5"/>
      <c r="W14" s="5"/>
      <c r="X14" s="5"/>
      <c r="Y14" s="21"/>
      <c r="Z14" s="23"/>
    </row>
    <row r="15" spans="1:26" ht="19.5" customHeight="1">
      <c r="A15" s="21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21"/>
      <c r="Q15" s="21"/>
      <c r="R15" s="21"/>
      <c r="S15" s="21"/>
      <c r="T15" s="21"/>
      <c r="U15" s="5"/>
      <c r="V15" s="5"/>
      <c r="W15" s="5"/>
      <c r="X15" s="5"/>
      <c r="Y15" s="21"/>
      <c r="Z15" s="23"/>
    </row>
    <row r="16" spans="1:26" ht="19.5" customHeight="1">
      <c r="A16" s="21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5"/>
      <c r="P16" s="21"/>
      <c r="Q16" s="21"/>
      <c r="R16" s="21"/>
      <c r="S16" s="21"/>
      <c r="T16" s="21"/>
      <c r="U16" s="5"/>
      <c r="V16" s="5"/>
      <c r="W16" s="5"/>
      <c r="X16" s="5"/>
      <c r="Y16" s="21"/>
      <c r="Z16" s="23"/>
    </row>
    <row r="17" spans="1:26" ht="19.5" customHeight="1">
      <c r="A17" s="21"/>
      <c r="B17" s="21"/>
      <c r="C17" s="21"/>
      <c r="D17" s="4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"/>
      <c r="P17" s="21"/>
      <c r="Q17" s="21"/>
      <c r="R17" s="21"/>
      <c r="S17" s="21"/>
      <c r="T17" s="21"/>
      <c r="U17" s="5"/>
      <c r="V17" s="5"/>
      <c r="W17" s="5"/>
      <c r="X17" s="5"/>
      <c r="Y17" s="21"/>
      <c r="Z17" s="23"/>
    </row>
    <row r="18" spans="1:26" ht="19.5" customHeight="1">
      <c r="A18" s="21"/>
      <c r="B18" s="21"/>
      <c r="C18" s="21"/>
      <c r="D18" s="44"/>
      <c r="E18" s="108"/>
      <c r="F18" s="108"/>
      <c r="G18" s="108"/>
      <c r="H18" s="108"/>
      <c r="I18" s="108"/>
      <c r="J18" s="21"/>
      <c r="K18" s="21"/>
      <c r="L18" s="21"/>
      <c r="M18" s="21"/>
      <c r="N18" s="21"/>
      <c r="O18" s="5"/>
      <c r="P18" s="21"/>
      <c r="Q18" s="21"/>
      <c r="R18" s="21"/>
      <c r="S18" s="21"/>
      <c r="T18" s="21"/>
      <c r="U18" s="5"/>
      <c r="V18" s="5"/>
      <c r="W18" s="5"/>
      <c r="X18" s="5"/>
      <c r="Y18" s="21"/>
      <c r="Z18" s="23"/>
    </row>
    <row r="19" spans="1:26" ht="19.5" customHeight="1">
      <c r="A19" s="21"/>
      <c r="B19" s="21"/>
      <c r="C19" s="21"/>
      <c r="D19" s="24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5"/>
      <c r="P19" s="21"/>
      <c r="Q19" s="21"/>
      <c r="R19" s="21"/>
      <c r="S19" s="21"/>
      <c r="T19" s="21"/>
      <c r="U19" s="5"/>
      <c r="V19" s="5"/>
      <c r="W19" s="5"/>
      <c r="X19" s="5"/>
      <c r="Y19" s="21"/>
      <c r="Z19" s="23"/>
    </row>
    <row r="20" spans="1:26" ht="19.5" customHeight="1">
      <c r="A20" s="21"/>
      <c r="B20" s="21"/>
      <c r="C20" s="21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/>
      <c r="P20" s="21"/>
      <c r="Q20" s="21"/>
      <c r="R20" s="21"/>
      <c r="S20" s="21"/>
      <c r="T20" s="21"/>
      <c r="U20" s="5"/>
      <c r="V20" s="5"/>
      <c r="W20" s="5"/>
      <c r="X20" s="5"/>
      <c r="Y20" s="21"/>
      <c r="Z20" s="23"/>
    </row>
    <row r="21" spans="1:26" ht="19.5" customHeight="1">
      <c r="A21" s="22"/>
      <c r="B21" s="22"/>
      <c r="C21" s="22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"/>
      <c r="P21" s="21"/>
      <c r="Q21" s="21"/>
      <c r="R21" s="21"/>
      <c r="S21" s="21"/>
      <c r="T21" s="21"/>
      <c r="U21" s="5"/>
      <c r="V21" s="5"/>
      <c r="W21" s="5"/>
      <c r="X21" s="5"/>
      <c r="Y21" s="21"/>
      <c r="Z21" s="23"/>
    </row>
    <row r="22" spans="1:26" ht="19.5" customHeight="1">
      <c r="A22" s="23"/>
      <c r="B22" s="23"/>
      <c r="C22" s="23"/>
      <c r="D22" s="66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/>
      <c r="P22" s="21"/>
      <c r="Q22" s="21"/>
      <c r="R22" s="21"/>
      <c r="S22" s="21"/>
      <c r="T22" s="21"/>
      <c r="U22" s="5"/>
      <c r="V22" s="5"/>
      <c r="W22" s="5"/>
      <c r="X22" s="5"/>
      <c r="Y22" s="21"/>
      <c r="Z22" s="23"/>
    </row>
    <row r="23" spans="1:26" ht="19.5" customHeight="1">
      <c r="A23" s="23"/>
      <c r="B23" s="23"/>
      <c r="C23" s="23"/>
      <c r="D23" s="66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"/>
      <c r="P23" s="21"/>
      <c r="Q23" s="21"/>
      <c r="R23" s="21"/>
      <c r="S23" s="21"/>
      <c r="T23" s="21"/>
      <c r="U23" s="5"/>
      <c r="V23" s="5"/>
      <c r="W23" s="5"/>
      <c r="X23" s="5"/>
      <c r="Y23" s="21"/>
      <c r="Z23" s="23"/>
    </row>
    <row r="24" spans="1:26" ht="19.5" customHeight="1">
      <c r="A24" s="23"/>
      <c r="B24" s="23"/>
      <c r="C24" s="23"/>
      <c r="D24" s="66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21"/>
      <c r="Q24" s="21"/>
      <c r="R24" s="21"/>
      <c r="S24" s="21"/>
      <c r="T24" s="21"/>
      <c r="U24" s="5"/>
      <c r="V24" s="5"/>
      <c r="W24" s="5"/>
      <c r="X24" s="5"/>
      <c r="Y24" s="21"/>
      <c r="Z24" s="23"/>
    </row>
    <row r="25" spans="1:26" ht="19.5" customHeight="1">
      <c r="A25" s="23"/>
      <c r="B25" s="23"/>
      <c r="C25" s="23"/>
      <c r="D25" s="66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21"/>
      <c r="Q25" s="21"/>
      <c r="R25" s="21"/>
      <c r="S25" s="21"/>
      <c r="T25" s="21"/>
      <c r="U25" s="5"/>
      <c r="V25" s="5"/>
      <c r="W25" s="5"/>
      <c r="X25" s="5"/>
      <c r="Y25" s="21"/>
      <c r="Z25" s="23"/>
    </row>
    <row r="26" spans="1:26" ht="19.5" customHeight="1">
      <c r="A26" s="23"/>
      <c r="B26" s="23"/>
      <c r="C26" s="23"/>
      <c r="D26" s="6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/>
      <c r="P26" s="21"/>
      <c r="Q26" s="21"/>
      <c r="R26" s="21"/>
      <c r="S26" s="21"/>
      <c r="T26" s="21"/>
      <c r="U26" s="5"/>
      <c r="V26" s="5"/>
      <c r="W26" s="5"/>
      <c r="X26" s="5"/>
      <c r="Y26" s="21"/>
      <c r="Z26" s="23"/>
    </row>
    <row r="27" spans="1:26" ht="19.5" customHeight="1">
      <c r="A27" s="23"/>
      <c r="B27" s="23"/>
      <c r="C27" s="23"/>
      <c r="D27" s="66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"/>
      <c r="P27" s="21"/>
      <c r="Q27" s="21"/>
      <c r="R27" s="21"/>
      <c r="S27" s="21"/>
      <c r="T27" s="21"/>
      <c r="U27" s="5"/>
      <c r="V27" s="5"/>
      <c r="W27" s="5"/>
      <c r="X27" s="5"/>
      <c r="Y27" s="21"/>
      <c r="Z27" s="23"/>
    </row>
    <row r="28" spans="1:26" ht="19.5" customHeight="1">
      <c r="A28" s="23"/>
      <c r="B28" s="23"/>
      <c r="C28" s="23"/>
      <c r="D28" s="66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"/>
      <c r="P28" s="21"/>
      <c r="Q28" s="21"/>
      <c r="R28" s="21"/>
      <c r="S28" s="21"/>
      <c r="T28" s="21"/>
      <c r="U28" s="5"/>
      <c r="V28" s="5"/>
      <c r="W28" s="5"/>
      <c r="X28" s="5"/>
      <c r="Y28" s="21"/>
      <c r="Z28" s="23"/>
    </row>
    <row r="29" spans="1:26" ht="19.5" customHeight="1">
      <c r="A29" s="23"/>
      <c r="B29" s="23"/>
      <c r="C29" s="23"/>
      <c r="D29" s="66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"/>
      <c r="P29" s="21"/>
      <c r="Q29" s="21"/>
      <c r="R29" s="21"/>
      <c r="S29" s="21"/>
      <c r="T29" s="21"/>
      <c r="U29" s="5"/>
      <c r="V29" s="5"/>
      <c r="W29" s="5"/>
      <c r="X29" s="5"/>
      <c r="Y29" s="21"/>
      <c r="Z29" s="23"/>
    </row>
    <row r="30" spans="1:26" ht="19.5" customHeight="1">
      <c r="A30" s="1"/>
      <c r="B30" s="1"/>
      <c r="C30" s="1"/>
      <c r="D30" s="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5"/>
      <c r="P30" s="21"/>
      <c r="Q30" s="21"/>
      <c r="R30" s="21"/>
      <c r="S30" s="21"/>
      <c r="T30" s="21"/>
      <c r="U30" s="5"/>
      <c r="V30" s="5"/>
      <c r="W30" s="5"/>
      <c r="X30" s="5"/>
      <c r="Y30" s="21"/>
      <c r="Z30" s="1"/>
    </row>
    <row r="31" spans="1:26" ht="19.5" customHeight="1">
      <c r="A31" s="1"/>
      <c r="B31" s="1"/>
      <c r="C31" s="1"/>
      <c r="D31" s="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21"/>
      <c r="Q31" s="21"/>
      <c r="R31" s="21"/>
      <c r="S31" s="21"/>
      <c r="T31" s="21"/>
      <c r="U31" s="5"/>
      <c r="V31" s="5"/>
      <c r="W31" s="5"/>
      <c r="X31" s="5"/>
      <c r="Y31" s="21"/>
      <c r="Z31" s="1"/>
    </row>
    <row r="32" spans="1:26" ht="19.5" customHeight="1">
      <c r="A32" s="1"/>
      <c r="B32" s="1"/>
      <c r="C32" s="1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  <c r="P32" s="21"/>
      <c r="Q32" s="21"/>
      <c r="R32" s="21"/>
      <c r="S32" s="21"/>
      <c r="T32" s="21"/>
      <c r="U32" s="5"/>
      <c r="V32" s="5"/>
      <c r="W32" s="5"/>
      <c r="X32" s="5"/>
      <c r="Y32" s="21"/>
      <c r="Z32" s="1"/>
    </row>
    <row r="33" spans="1:26" ht="19.5" customHeight="1">
      <c r="A33" s="1"/>
      <c r="B33" s="1"/>
      <c r="C33" s="1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5"/>
      <c r="P33" s="21"/>
      <c r="Q33" s="21"/>
      <c r="R33" s="21"/>
      <c r="S33" s="21"/>
      <c r="T33" s="21"/>
      <c r="U33" s="5"/>
      <c r="V33" s="5"/>
      <c r="W33" s="5"/>
      <c r="X33" s="5"/>
      <c r="Y33" s="21"/>
      <c r="Z33" s="1"/>
    </row>
    <row r="34" spans="1:26" ht="19.5" customHeight="1">
      <c r="A34" s="1"/>
      <c r="B34" s="1"/>
      <c r="C34" s="1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  <c r="P34" s="21"/>
      <c r="Q34" s="21"/>
      <c r="R34" s="21"/>
      <c r="S34" s="21"/>
      <c r="T34" s="21"/>
      <c r="U34" s="5"/>
      <c r="V34" s="5"/>
      <c r="W34" s="5"/>
      <c r="X34" s="5"/>
      <c r="Y34" s="21"/>
      <c r="Z34" s="1"/>
    </row>
    <row r="35" spans="1:26" ht="19.5" customHeight="1">
      <c r="A35" s="1"/>
      <c r="B35" s="1"/>
      <c r="C35" s="1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5"/>
      <c r="P35" s="21"/>
      <c r="Q35" s="21"/>
      <c r="R35" s="21"/>
      <c r="S35" s="21"/>
      <c r="T35" s="21"/>
      <c r="U35" s="5"/>
      <c r="V35" s="5"/>
      <c r="W35" s="5"/>
      <c r="X35" s="5"/>
      <c r="Y35" s="21"/>
      <c r="Z35" s="1"/>
    </row>
    <row r="36" spans="1:26" ht="19.5" customHeight="1">
      <c r="A36" s="1"/>
      <c r="B36" s="1"/>
      <c r="C36" s="1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21"/>
      <c r="Q36" s="21"/>
      <c r="R36" s="21"/>
      <c r="S36" s="21"/>
      <c r="T36" s="21"/>
      <c r="U36" s="5"/>
      <c r="V36" s="5"/>
      <c r="W36" s="5"/>
      <c r="X36" s="5"/>
      <c r="Y36" s="21"/>
      <c r="Z36" s="1"/>
    </row>
    <row r="37" spans="1:26" ht="19.5" customHeight="1">
      <c r="A37" s="1"/>
      <c r="B37" s="1"/>
      <c r="C37" s="1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5"/>
      <c r="V37" s="5"/>
      <c r="W37" s="5"/>
      <c r="X37" s="5"/>
      <c r="Y37" s="21"/>
      <c r="Z37" s="1"/>
    </row>
    <row r="38" spans="1:26" ht="19.5" customHeight="1">
      <c r="A38" s="1"/>
      <c r="B38" s="1"/>
      <c r="C38" s="1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5"/>
      <c r="P38" s="21"/>
      <c r="Q38" s="21"/>
      <c r="R38" s="21"/>
      <c r="S38" s="21"/>
      <c r="T38" s="21"/>
      <c r="U38" s="5"/>
      <c r="V38" s="5"/>
      <c r="W38" s="5"/>
      <c r="X38" s="5"/>
      <c r="Y38" s="21"/>
      <c r="Z38" s="1"/>
    </row>
    <row r="39" spans="1:26" ht="19.5" customHeight="1">
      <c r="A39" s="1"/>
      <c r="B39" s="1"/>
      <c r="C39" s="1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"/>
      <c r="P39" s="21"/>
      <c r="Q39" s="21"/>
      <c r="R39" s="21"/>
      <c r="S39" s="21"/>
      <c r="T39" s="21"/>
      <c r="U39" s="5"/>
      <c r="V39" s="5"/>
      <c r="W39" s="5"/>
      <c r="X39" s="5"/>
      <c r="Y39" s="21"/>
      <c r="Z39" s="1"/>
    </row>
    <row r="40" spans="1:26" ht="19.5" customHeight="1">
      <c r="A40" s="1"/>
      <c r="B40" s="1"/>
      <c r="C40" s="1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5"/>
      <c r="P40" s="21"/>
      <c r="Q40" s="21"/>
      <c r="R40" s="21"/>
      <c r="S40" s="21"/>
      <c r="T40" s="21"/>
      <c r="U40" s="5"/>
      <c r="V40" s="5"/>
      <c r="W40" s="5"/>
      <c r="X40" s="5"/>
      <c r="Y40" s="21"/>
      <c r="Z40" s="1"/>
    </row>
    <row r="41" spans="1:26" ht="19.5" customHeight="1">
      <c r="A41" s="1"/>
      <c r="B41" s="1"/>
      <c r="C41" s="1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5"/>
      <c r="P41" s="21"/>
      <c r="Q41" s="21"/>
      <c r="R41" s="21"/>
      <c r="S41" s="21"/>
      <c r="T41" s="21"/>
      <c r="U41" s="5"/>
      <c r="V41" s="5"/>
      <c r="W41" s="5"/>
      <c r="X41" s="5"/>
      <c r="Y41" s="21"/>
      <c r="Z41" s="1"/>
    </row>
    <row r="42" spans="1:26" ht="19.5" customHeight="1">
      <c r="A42" s="1"/>
      <c r="B42" s="1"/>
      <c r="C42" s="1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5"/>
      <c r="P42" s="21"/>
      <c r="Q42" s="21"/>
      <c r="R42" s="21"/>
      <c r="S42" s="21"/>
      <c r="T42" s="21"/>
      <c r="U42" s="5"/>
      <c r="V42" s="5"/>
      <c r="W42" s="5"/>
      <c r="X42" s="5"/>
      <c r="Y42" s="21"/>
      <c r="Z42" s="1"/>
    </row>
    <row r="43" spans="1:26" ht="19.5" customHeight="1">
      <c r="A43" s="1"/>
      <c r="B43" s="1"/>
      <c r="C43" s="1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5"/>
      <c r="P43" s="21"/>
      <c r="Q43" s="21"/>
      <c r="R43" s="21"/>
      <c r="S43" s="21"/>
      <c r="T43" s="21"/>
      <c r="U43" s="5"/>
      <c r="V43" s="5"/>
      <c r="W43" s="5"/>
      <c r="X43" s="5"/>
      <c r="Y43" s="21"/>
      <c r="Z43" s="1"/>
    </row>
    <row r="44" spans="1:26" ht="19.5" customHeight="1">
      <c r="A44" s="1"/>
      <c r="B44" s="1"/>
      <c r="C44" s="1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"/>
      <c r="P44" s="21"/>
      <c r="Q44" s="21"/>
      <c r="R44" s="21"/>
      <c r="S44" s="21"/>
      <c r="T44" s="21"/>
      <c r="U44" s="5"/>
      <c r="V44" s="5"/>
      <c r="W44" s="5"/>
      <c r="X44" s="5"/>
      <c r="Y44" s="21"/>
      <c r="Z44" s="1"/>
    </row>
    <row r="45" spans="1:26" ht="19.5" customHeight="1">
      <c r="A45" s="1"/>
      <c r="B45" s="1"/>
      <c r="C45" s="1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"/>
      <c r="P45" s="21"/>
      <c r="Q45" s="21"/>
      <c r="R45" s="21"/>
      <c r="S45" s="21"/>
      <c r="T45" s="21"/>
      <c r="U45" s="5"/>
      <c r="V45" s="5"/>
      <c r="W45" s="5"/>
      <c r="X45" s="5"/>
      <c r="Y45" s="21"/>
      <c r="Z45" s="1"/>
    </row>
    <row r="46" spans="1:26" ht="19.5" customHeight="1">
      <c r="A46" s="1"/>
      <c r="B46" s="1"/>
      <c r="C46" s="1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"/>
      <c r="P46" s="21"/>
      <c r="Q46" s="21"/>
      <c r="R46" s="21"/>
      <c r="S46" s="21"/>
      <c r="T46" s="21"/>
      <c r="U46" s="5"/>
      <c r="V46" s="5"/>
      <c r="W46" s="5"/>
      <c r="X46" s="5"/>
      <c r="Y46" s="21"/>
      <c r="Z46" s="1"/>
    </row>
    <row r="47" spans="1:26" ht="19.5" customHeight="1">
      <c r="A47" s="1"/>
      <c r="B47" s="1"/>
      <c r="C47" s="1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"/>
      <c r="P47" s="21"/>
      <c r="Q47" s="21"/>
      <c r="R47" s="21"/>
      <c r="S47" s="21"/>
      <c r="T47" s="21"/>
      <c r="U47" s="5"/>
      <c r="V47" s="5"/>
      <c r="W47" s="5"/>
      <c r="X47" s="5"/>
      <c r="Y47" s="21"/>
      <c r="Z47" s="1"/>
    </row>
    <row r="48" spans="1:26" ht="19.5" customHeight="1">
      <c r="A48" s="1"/>
      <c r="B48" s="1"/>
      <c r="C48" s="1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"/>
      <c r="P48" s="21"/>
      <c r="Q48" s="21"/>
      <c r="R48" s="21"/>
      <c r="S48" s="21"/>
      <c r="T48" s="21"/>
      <c r="U48" s="5"/>
      <c r="V48" s="5"/>
      <c r="W48" s="5"/>
      <c r="X48" s="5"/>
      <c r="Y48" s="21"/>
      <c r="Z48" s="1"/>
    </row>
    <row r="49" spans="1:26" ht="19.5" customHeight="1">
      <c r="A49" s="1"/>
      <c r="B49" s="1"/>
      <c r="C49" s="1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"/>
      <c r="P49" s="21"/>
      <c r="Q49" s="21"/>
      <c r="R49" s="21"/>
      <c r="S49" s="21"/>
      <c r="T49" s="21"/>
      <c r="U49" s="5"/>
      <c r="V49" s="5"/>
      <c r="W49" s="5"/>
      <c r="X49" s="5"/>
      <c r="Y49" s="21"/>
      <c r="Z49" s="1"/>
    </row>
    <row r="50" spans="1:26" ht="19.5" customHeight="1">
      <c r="A50" s="1"/>
      <c r="B50" s="1"/>
      <c r="C50" s="1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"/>
      <c r="P50" s="21"/>
      <c r="Q50" s="21"/>
      <c r="R50" s="21"/>
      <c r="S50" s="21"/>
      <c r="T50" s="21"/>
      <c r="U50" s="5"/>
      <c r="V50" s="5"/>
      <c r="W50" s="5"/>
      <c r="X50" s="5"/>
      <c r="Y50" s="21"/>
      <c r="Z50" s="1"/>
    </row>
    <row r="51" spans="1:26" ht="19.5" customHeight="1">
      <c r="A51" s="1"/>
      <c r="B51" s="1"/>
      <c r="C51" s="1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"/>
      <c r="P51" s="21"/>
      <c r="Q51" s="21"/>
      <c r="R51" s="21"/>
      <c r="S51" s="21"/>
      <c r="T51" s="21"/>
      <c r="U51" s="5"/>
      <c r="V51" s="5"/>
      <c r="W51" s="5"/>
      <c r="X51" s="5"/>
      <c r="Y51" s="21"/>
      <c r="Z51" s="1"/>
    </row>
    <row r="52" spans="1:26" ht="19.5" customHeight="1">
      <c r="A52" s="1"/>
      <c r="B52" s="1"/>
      <c r="C52" s="1"/>
      <c r="D52" s="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5"/>
      <c r="P52" s="21"/>
      <c r="Q52" s="21"/>
      <c r="R52" s="21"/>
      <c r="S52" s="21"/>
      <c r="T52" s="21"/>
      <c r="U52" s="5"/>
      <c r="V52" s="5"/>
      <c r="W52" s="5"/>
      <c r="X52" s="5"/>
      <c r="Y52" s="21"/>
      <c r="Z52" s="1"/>
    </row>
    <row r="53" spans="1:26" ht="19.5" customHeight="1">
      <c r="A53" s="1"/>
      <c r="B53" s="1"/>
      <c r="C53" s="1"/>
      <c r="D53" s="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"/>
      <c r="P53" s="21"/>
      <c r="Q53" s="21"/>
      <c r="R53" s="21"/>
      <c r="S53" s="21"/>
      <c r="T53" s="21"/>
      <c r="U53" s="5"/>
      <c r="V53" s="5"/>
      <c r="W53" s="5"/>
      <c r="X53" s="5"/>
      <c r="Y53" s="21"/>
      <c r="Z53" s="1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showZeros="0" view="pageBreakPreview" zoomScaleSheetLayoutView="100" zoomScalePageLayoutView="0" workbookViewId="0" topLeftCell="A1">
      <selection activeCell="K12" sqref="K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3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6</v>
      </c>
      <c r="T1" s="1"/>
    </row>
    <row r="2" spans="1:20" ht="25.5" customHeight="1">
      <c r="A2" s="63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1"/>
    </row>
    <row r="3" spans="1:20" ht="19.5" customHeight="1">
      <c r="A3" s="67" t="s">
        <v>152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8" t="s">
        <v>73</v>
      </c>
      <c r="T3" s="1"/>
    </row>
    <row r="4" spans="1:20" ht="19.5" customHeight="1">
      <c r="A4" s="49" t="s">
        <v>33</v>
      </c>
      <c r="B4" s="49"/>
      <c r="C4" s="49"/>
      <c r="D4" s="49"/>
      <c r="E4" s="170" t="s">
        <v>31</v>
      </c>
      <c r="F4" s="173" t="s">
        <v>8</v>
      </c>
      <c r="G4" s="173" t="s">
        <v>129</v>
      </c>
      <c r="H4" s="170" t="s">
        <v>101</v>
      </c>
      <c r="I4" s="170" t="s">
        <v>90</v>
      </c>
      <c r="J4" s="170" t="s">
        <v>2</v>
      </c>
      <c r="K4" s="170" t="s">
        <v>27</v>
      </c>
      <c r="L4" s="170" t="s">
        <v>119</v>
      </c>
      <c r="M4" s="170" t="s">
        <v>9</v>
      </c>
      <c r="N4" s="170" t="s">
        <v>96</v>
      </c>
      <c r="O4" s="170" t="s">
        <v>47</v>
      </c>
      <c r="P4" s="170" t="s">
        <v>11</v>
      </c>
      <c r="Q4" s="170" t="s">
        <v>51</v>
      </c>
      <c r="R4" s="170" t="s">
        <v>68</v>
      </c>
      <c r="S4" s="178" t="s">
        <v>80</v>
      </c>
      <c r="T4" s="1"/>
    </row>
    <row r="5" spans="1:20" ht="19.5" customHeight="1">
      <c r="A5" s="78" t="s">
        <v>130</v>
      </c>
      <c r="B5" s="73"/>
      <c r="C5" s="73"/>
      <c r="D5" s="170" t="s">
        <v>42</v>
      </c>
      <c r="E5" s="170"/>
      <c r="F5" s="173"/>
      <c r="G5" s="173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8"/>
      <c r="T5" s="1"/>
    </row>
    <row r="6" spans="1:20" ht="33.75" customHeight="1">
      <c r="A6" s="89" t="s">
        <v>59</v>
      </c>
      <c r="B6" s="89" t="s">
        <v>99</v>
      </c>
      <c r="C6" s="89" t="s">
        <v>98</v>
      </c>
      <c r="D6" s="170"/>
      <c r="E6" s="170"/>
      <c r="F6" s="173"/>
      <c r="G6" s="173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8"/>
      <c r="T6" s="1"/>
    </row>
    <row r="7" spans="1:20" ht="33.75" customHeight="1">
      <c r="A7" s="89"/>
      <c r="B7" s="89"/>
      <c r="C7" s="89"/>
      <c r="D7" s="121" t="s">
        <v>157</v>
      </c>
      <c r="E7" s="85">
        <f>SUM(F7:S7)</f>
        <v>285.69</v>
      </c>
      <c r="F7" s="114">
        <f>F8+F11+F16</f>
        <v>75.73</v>
      </c>
      <c r="G7" s="114">
        <f aca="true" t="shared" si="0" ref="G7:S7">G8+G11+G16</f>
        <v>0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0</v>
      </c>
      <c r="N7" s="114">
        <f t="shared" si="0"/>
        <v>0.2</v>
      </c>
      <c r="O7" s="114">
        <f t="shared" si="0"/>
        <v>0</v>
      </c>
      <c r="P7" s="114">
        <f t="shared" si="0"/>
        <v>122.05</v>
      </c>
      <c r="Q7" s="114">
        <f t="shared" si="0"/>
        <v>0</v>
      </c>
      <c r="R7" s="114">
        <f t="shared" si="0"/>
        <v>59.08</v>
      </c>
      <c r="S7" s="114">
        <f t="shared" si="0"/>
        <v>28.63</v>
      </c>
      <c r="T7" s="1"/>
    </row>
    <row r="8" spans="1:20" ht="33.75" customHeight="1">
      <c r="A8" s="89"/>
      <c r="B8" s="89"/>
      <c r="C8" s="89"/>
      <c r="D8" s="121" t="s">
        <v>166</v>
      </c>
      <c r="E8" s="85">
        <f aca="true" t="shared" si="1" ref="E8:E19">SUM(F8:S8)</f>
        <v>0.2</v>
      </c>
      <c r="F8" s="114"/>
      <c r="G8" s="114"/>
      <c r="H8" s="85"/>
      <c r="I8" s="85"/>
      <c r="J8" s="85"/>
      <c r="K8" s="85"/>
      <c r="L8" s="85"/>
      <c r="M8" s="85"/>
      <c r="N8" s="85">
        <v>0.2</v>
      </c>
      <c r="O8" s="85"/>
      <c r="P8" s="85"/>
      <c r="Q8" s="85"/>
      <c r="R8" s="85"/>
      <c r="S8" s="119"/>
      <c r="T8" s="1"/>
    </row>
    <row r="9" spans="1:20" ht="33.75" customHeight="1">
      <c r="A9" s="89"/>
      <c r="B9" s="89"/>
      <c r="C9" s="89"/>
      <c r="D9" s="121" t="s">
        <v>165</v>
      </c>
      <c r="E9" s="85">
        <f t="shared" si="1"/>
        <v>0.2</v>
      </c>
      <c r="F9" s="114"/>
      <c r="G9" s="114"/>
      <c r="H9" s="85"/>
      <c r="I9" s="85"/>
      <c r="J9" s="85"/>
      <c r="K9" s="85"/>
      <c r="L9" s="85"/>
      <c r="M9" s="85"/>
      <c r="N9" s="85">
        <v>0.2</v>
      </c>
      <c r="O9" s="85"/>
      <c r="P9" s="85"/>
      <c r="Q9" s="85"/>
      <c r="R9" s="85"/>
      <c r="S9" s="119"/>
      <c r="T9" s="1"/>
    </row>
    <row r="10" spans="1:20" ht="33.75" customHeight="1">
      <c r="A10" s="89">
        <v>201</v>
      </c>
      <c r="B10" s="132" t="s">
        <v>139</v>
      </c>
      <c r="C10" s="89">
        <v>50</v>
      </c>
      <c r="D10" s="121" t="s">
        <v>143</v>
      </c>
      <c r="E10" s="85">
        <f t="shared" si="1"/>
        <v>0.2</v>
      </c>
      <c r="F10" s="114"/>
      <c r="G10" s="114"/>
      <c r="H10" s="85"/>
      <c r="I10" s="85"/>
      <c r="J10" s="85"/>
      <c r="K10" s="85"/>
      <c r="L10" s="85"/>
      <c r="M10" s="85"/>
      <c r="N10" s="85">
        <v>0.2</v>
      </c>
      <c r="O10" s="85"/>
      <c r="P10" s="85"/>
      <c r="Q10" s="85"/>
      <c r="R10" s="85"/>
      <c r="S10" s="119"/>
      <c r="T10" s="1"/>
    </row>
    <row r="11" spans="1:20" ht="33.75" customHeight="1">
      <c r="A11" s="89"/>
      <c r="B11" s="89"/>
      <c r="C11" s="89"/>
      <c r="D11" s="121" t="s">
        <v>159</v>
      </c>
      <c r="E11" s="85">
        <f t="shared" si="1"/>
        <v>104.36</v>
      </c>
      <c r="F11" s="114">
        <v>75.73</v>
      </c>
      <c r="G11" s="114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119">
        <v>28.63</v>
      </c>
      <c r="T11" s="1"/>
    </row>
    <row r="12" spans="1:20" ht="33.75" customHeight="1">
      <c r="A12" s="89"/>
      <c r="B12" s="89"/>
      <c r="C12" s="89"/>
      <c r="D12" s="121" t="s">
        <v>160</v>
      </c>
      <c r="E12" s="85">
        <f t="shared" si="1"/>
        <v>75.73</v>
      </c>
      <c r="F12" s="114">
        <v>75.73</v>
      </c>
      <c r="G12" s="114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119"/>
      <c r="T12" s="1"/>
    </row>
    <row r="13" spans="1:20" ht="33.75" customHeight="1">
      <c r="A13" s="89">
        <v>208</v>
      </c>
      <c r="B13" s="132" t="s">
        <v>144</v>
      </c>
      <c r="C13" s="132" t="s">
        <v>145</v>
      </c>
      <c r="D13" s="121" t="s">
        <v>146</v>
      </c>
      <c r="E13" s="85">
        <f t="shared" si="1"/>
        <v>75.73</v>
      </c>
      <c r="F13" s="114">
        <v>75.73</v>
      </c>
      <c r="G13" s="114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119"/>
      <c r="T13" s="1"/>
    </row>
    <row r="14" spans="1:20" ht="33.75" customHeight="1">
      <c r="A14" s="89"/>
      <c r="B14" s="89"/>
      <c r="C14" s="89"/>
      <c r="D14" s="121" t="s">
        <v>147</v>
      </c>
      <c r="E14" s="85">
        <f t="shared" si="1"/>
        <v>28.63</v>
      </c>
      <c r="F14" s="114"/>
      <c r="G14" s="114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95">
        <v>28.63</v>
      </c>
      <c r="T14" s="1"/>
    </row>
    <row r="15" spans="1:20" ht="33.75" customHeight="1">
      <c r="A15" s="89">
        <v>208</v>
      </c>
      <c r="B15" s="89">
        <v>99</v>
      </c>
      <c r="C15" s="132" t="s">
        <v>148</v>
      </c>
      <c r="D15" s="121" t="s">
        <v>147</v>
      </c>
      <c r="E15" s="85">
        <f t="shared" si="1"/>
        <v>28.63</v>
      </c>
      <c r="F15" s="114"/>
      <c r="G15" s="114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95">
        <v>28.63</v>
      </c>
      <c r="T15" s="1"/>
    </row>
    <row r="16" spans="1:20" ht="33.75" customHeight="1">
      <c r="A16" s="89"/>
      <c r="B16" s="89"/>
      <c r="C16" s="89"/>
      <c r="D16" s="121" t="s">
        <v>163</v>
      </c>
      <c r="E16" s="85">
        <f t="shared" si="1"/>
        <v>181.13</v>
      </c>
      <c r="F16" s="114"/>
      <c r="G16" s="114"/>
      <c r="H16" s="85"/>
      <c r="I16" s="85"/>
      <c r="J16" s="85"/>
      <c r="K16" s="85"/>
      <c r="L16" s="85"/>
      <c r="M16" s="85"/>
      <c r="N16" s="85"/>
      <c r="O16" s="85"/>
      <c r="P16" s="95">
        <v>122.05</v>
      </c>
      <c r="Q16" s="85"/>
      <c r="R16" s="95">
        <v>59.08</v>
      </c>
      <c r="S16" s="119"/>
      <c r="T16" s="1"/>
    </row>
    <row r="17" spans="1:20" ht="19.5" customHeight="1">
      <c r="A17" s="97"/>
      <c r="B17" s="97"/>
      <c r="C17" s="97"/>
      <c r="D17" s="133" t="s">
        <v>164</v>
      </c>
      <c r="E17" s="85">
        <f t="shared" si="1"/>
        <v>181.13</v>
      </c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>
        <v>122.05</v>
      </c>
      <c r="Q17" s="95"/>
      <c r="R17" s="95">
        <v>59.08</v>
      </c>
      <c r="S17" s="134"/>
      <c r="T17" s="1"/>
    </row>
    <row r="18" spans="1:20" ht="19.5" customHeight="1">
      <c r="A18" s="97">
        <v>221</v>
      </c>
      <c r="B18" s="130" t="s">
        <v>145</v>
      </c>
      <c r="C18" s="130" t="s">
        <v>148</v>
      </c>
      <c r="D18" s="133" t="s">
        <v>150</v>
      </c>
      <c r="E18" s="85">
        <f t="shared" si="1"/>
        <v>122.05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>
        <v>122.05</v>
      </c>
      <c r="Q18" s="95"/>
      <c r="R18" s="95"/>
      <c r="S18" s="134"/>
      <c r="T18" s="1"/>
    </row>
    <row r="19" spans="1:20" ht="19.5" customHeight="1">
      <c r="A19" s="97">
        <v>221</v>
      </c>
      <c r="B19" s="130" t="s">
        <v>145</v>
      </c>
      <c r="C19" s="130" t="s">
        <v>139</v>
      </c>
      <c r="D19" s="133" t="s">
        <v>151</v>
      </c>
      <c r="E19" s="85">
        <f t="shared" si="1"/>
        <v>59.08</v>
      </c>
      <c r="F19" s="135"/>
      <c r="G19" s="135"/>
      <c r="H19" s="135"/>
      <c r="I19" s="95"/>
      <c r="J19" s="95"/>
      <c r="K19" s="95"/>
      <c r="L19" s="95"/>
      <c r="M19" s="95"/>
      <c r="N19" s="95"/>
      <c r="O19" s="95"/>
      <c r="P19" s="95"/>
      <c r="Q19" s="95"/>
      <c r="R19" s="95">
        <v>59.08</v>
      </c>
      <c r="S19" s="134"/>
      <c r="T19" s="23"/>
    </row>
    <row r="20" spans="1:20" ht="19.5" customHeight="1">
      <c r="A20" s="14"/>
      <c r="B20" s="14"/>
      <c r="C20" s="14"/>
      <c r="D20" s="25"/>
      <c r="E20" s="14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4"/>
      <c r="Q20" s="14"/>
      <c r="R20" s="14"/>
      <c r="S20" s="23"/>
      <c r="T20" s="23"/>
    </row>
    <row r="21" spans="1:20" ht="19.5" customHeight="1">
      <c r="A21" s="14"/>
      <c r="B21" s="14"/>
      <c r="C21" s="14"/>
      <c r="D21" s="25"/>
      <c r="E21" s="14"/>
      <c r="F21" s="14"/>
      <c r="G21" s="14"/>
      <c r="H21" s="14"/>
      <c r="I21" s="14"/>
      <c r="J21" s="4"/>
      <c r="K21" s="14"/>
      <c r="L21" s="14"/>
      <c r="M21" s="14"/>
      <c r="N21" s="14"/>
      <c r="O21" s="14"/>
      <c r="P21" s="14"/>
      <c r="Q21" s="14"/>
      <c r="R21" s="14"/>
      <c r="S21" s="23"/>
      <c r="T21" s="23"/>
    </row>
    <row r="22" spans="1:20" ht="19.5" customHeight="1">
      <c r="A22" s="14"/>
      <c r="B22" s="14"/>
      <c r="C22" s="14"/>
      <c r="D22" s="51"/>
      <c r="E22" s="14"/>
      <c r="F22" s="14"/>
      <c r="G22" s="14"/>
      <c r="H22" s="14"/>
      <c r="I22" s="14"/>
      <c r="J22" s="4"/>
      <c r="K22" s="14"/>
      <c r="L22" s="14"/>
      <c r="M22" s="14"/>
      <c r="N22" s="14"/>
      <c r="O22" s="14"/>
      <c r="P22" s="14"/>
      <c r="Q22" s="14"/>
      <c r="R22" s="14"/>
      <c r="S22" s="23"/>
      <c r="T22" s="23"/>
    </row>
    <row r="23" spans="1:20" ht="19.5" customHeight="1">
      <c r="A23" s="14"/>
      <c r="B23" s="14"/>
      <c r="C23" s="14"/>
      <c r="D23" s="51"/>
      <c r="E23" s="14"/>
      <c r="F23" s="14"/>
      <c r="G23" s="14"/>
      <c r="H23" s="14"/>
      <c r="I23" s="14"/>
      <c r="J23" s="4"/>
      <c r="K23" s="14"/>
      <c r="L23" s="14"/>
      <c r="M23" s="14"/>
      <c r="N23" s="14"/>
      <c r="O23" s="14"/>
      <c r="P23" s="14"/>
      <c r="Q23" s="14"/>
      <c r="R23" s="14"/>
      <c r="S23" s="23"/>
      <c r="T23" s="23"/>
    </row>
    <row r="24" spans="1:20" ht="19.5" customHeight="1">
      <c r="A24" s="14"/>
      <c r="B24" s="14"/>
      <c r="C24" s="14"/>
      <c r="D24" s="25"/>
      <c r="E24" s="14"/>
      <c r="F24" s="14"/>
      <c r="G24" s="14"/>
      <c r="H24" s="14"/>
      <c r="I24" s="14"/>
      <c r="J24" s="4"/>
      <c r="K24" s="14"/>
      <c r="L24" s="14"/>
      <c r="M24" s="14"/>
      <c r="N24" s="14"/>
      <c r="O24" s="14"/>
      <c r="P24" s="14"/>
      <c r="Q24" s="14"/>
      <c r="R24" s="14"/>
      <c r="S24" s="23"/>
      <c r="T24" s="23"/>
    </row>
    <row r="25" spans="1:20" ht="19.5" customHeight="1">
      <c r="A25" s="14"/>
      <c r="B25" s="14"/>
      <c r="C25" s="14"/>
      <c r="D25" s="25"/>
      <c r="E25" s="14"/>
      <c r="F25" s="14"/>
      <c r="G25" s="14"/>
      <c r="H25" s="14"/>
      <c r="I25" s="14"/>
      <c r="J25" s="4"/>
      <c r="K25" s="14"/>
      <c r="L25" s="14"/>
      <c r="M25" s="14"/>
      <c r="N25" s="14"/>
      <c r="O25" s="14"/>
      <c r="P25" s="14"/>
      <c r="Q25" s="14"/>
      <c r="R25" s="14"/>
      <c r="S25" s="23"/>
      <c r="T25" s="23"/>
    </row>
    <row r="26" spans="1:20" ht="19.5" customHeight="1">
      <c r="A26" s="14"/>
      <c r="B26" s="14"/>
      <c r="C26" s="14"/>
      <c r="D26" s="51"/>
      <c r="E26" s="14"/>
      <c r="F26" s="14"/>
      <c r="G26" s="14"/>
      <c r="H26" s="14"/>
      <c r="I26" s="14"/>
      <c r="J26" s="4"/>
      <c r="K26" s="14"/>
      <c r="L26" s="14"/>
      <c r="M26" s="14"/>
      <c r="N26" s="14"/>
      <c r="O26" s="14"/>
      <c r="P26" s="14"/>
      <c r="Q26" s="14"/>
      <c r="R26" s="14"/>
      <c r="S26" s="23"/>
      <c r="T26" s="23"/>
    </row>
    <row r="27" spans="1:20" ht="19.5" customHeight="1">
      <c r="A27" s="14"/>
      <c r="B27" s="14"/>
      <c r="C27" s="14"/>
      <c r="D27" s="51"/>
      <c r="E27" s="14"/>
      <c r="F27" s="14"/>
      <c r="G27" s="14"/>
      <c r="H27" s="14"/>
      <c r="I27" s="14"/>
      <c r="J27" s="4"/>
      <c r="K27" s="14"/>
      <c r="L27" s="14"/>
      <c r="M27" s="14"/>
      <c r="N27" s="14"/>
      <c r="O27" s="14"/>
      <c r="P27" s="14"/>
      <c r="Q27" s="14"/>
      <c r="R27" s="14"/>
      <c r="S27" s="23"/>
      <c r="T27" s="23"/>
    </row>
    <row r="28" spans="1:20" ht="19.5" customHeight="1">
      <c r="A28" s="14"/>
      <c r="B28" s="14"/>
      <c r="C28" s="14"/>
      <c r="D28" s="26"/>
      <c r="E28" s="14"/>
      <c r="F28" s="14"/>
      <c r="G28" s="14"/>
      <c r="H28" s="14"/>
      <c r="I28" s="14"/>
      <c r="J28" s="4"/>
      <c r="K28" s="14"/>
      <c r="L28" s="14"/>
      <c r="M28" s="14"/>
      <c r="N28" s="14"/>
      <c r="O28" s="14"/>
      <c r="P28" s="14"/>
      <c r="Q28" s="14"/>
      <c r="R28" s="14"/>
      <c r="S28" s="23"/>
      <c r="T28" s="23"/>
    </row>
    <row r="29" spans="1:20" ht="19.5" customHeight="1">
      <c r="A29" s="14"/>
      <c r="B29" s="14"/>
      <c r="C29" s="14"/>
      <c r="D29" s="25"/>
      <c r="E29" s="14"/>
      <c r="F29" s="14"/>
      <c r="G29" s="14"/>
      <c r="H29" s="14"/>
      <c r="I29" s="14"/>
      <c r="J29" s="4"/>
      <c r="K29" s="14"/>
      <c r="L29" s="14"/>
      <c r="M29" s="14"/>
      <c r="N29" s="14"/>
      <c r="O29" s="14"/>
      <c r="P29" s="14"/>
      <c r="Q29" s="14"/>
      <c r="R29" s="14"/>
      <c r="S29" s="23"/>
      <c r="T29" s="23"/>
    </row>
    <row r="30" spans="1:20" ht="19.5" customHeight="1">
      <c r="A30" s="25"/>
      <c r="B30" s="25"/>
      <c r="C30" s="25"/>
      <c r="D30" s="25"/>
      <c r="E30" s="14"/>
      <c r="F30" s="14"/>
      <c r="G30" s="14"/>
      <c r="H30" s="14"/>
      <c r="I30" s="14"/>
      <c r="J30" s="4"/>
      <c r="K30" s="14"/>
      <c r="L30" s="14"/>
      <c r="M30" s="14"/>
      <c r="N30" s="14"/>
      <c r="O30" s="14"/>
      <c r="P30" s="14"/>
      <c r="Q30" s="14"/>
      <c r="R30" s="14"/>
      <c r="S30" s="23"/>
      <c r="T30" s="23"/>
    </row>
    <row r="31" spans="1:20" ht="19.5" customHeight="1">
      <c r="A31" s="23"/>
      <c r="B31" s="23"/>
      <c r="C31" s="23"/>
      <c r="D31" s="66"/>
      <c r="E31" s="23"/>
      <c r="F31" s="23"/>
      <c r="G31" s="23"/>
      <c r="H31" s="23"/>
      <c r="I31" s="23"/>
      <c r="J31" s="1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9.5" customHeight="1">
      <c r="A32" s="23"/>
      <c r="B32" s="23"/>
      <c r="C32" s="23"/>
      <c r="D32" s="66"/>
      <c r="E32" s="23"/>
      <c r="F32" s="23"/>
      <c r="G32" s="23"/>
      <c r="H32" s="23"/>
      <c r="I32" s="23"/>
      <c r="J32" s="1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9.5" customHeight="1">
      <c r="A33" s="23"/>
      <c r="B33" s="23"/>
      <c r="C33" s="23"/>
      <c r="D33" s="66"/>
      <c r="E33" s="23"/>
      <c r="F33" s="23"/>
      <c r="G33" s="23"/>
      <c r="H33" s="23"/>
      <c r="I33" s="23"/>
      <c r="J33" s="1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9.5" customHeight="1">
      <c r="A34" s="23"/>
      <c r="B34" s="23"/>
      <c r="C34" s="23"/>
      <c r="D34" s="66"/>
      <c r="E34" s="23"/>
      <c r="F34" s="23"/>
      <c r="G34" s="23"/>
      <c r="H34" s="23"/>
      <c r="I34" s="23"/>
      <c r="J34" s="1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9.5" customHeight="1">
      <c r="A35" s="23"/>
      <c r="B35" s="23"/>
      <c r="C35" s="23"/>
      <c r="D35" s="66"/>
      <c r="E35" s="23"/>
      <c r="F35" s="23"/>
      <c r="G35" s="23"/>
      <c r="H35" s="23"/>
      <c r="I35" s="23"/>
      <c r="J35" s="1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9.5" customHeight="1">
      <c r="A36" s="23"/>
      <c r="B36" s="23"/>
      <c r="C36" s="23"/>
      <c r="D36" s="66"/>
      <c r="E36" s="23"/>
      <c r="F36" s="23"/>
      <c r="G36" s="23"/>
      <c r="H36" s="23"/>
      <c r="I36" s="23"/>
      <c r="J36" s="1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9.5" customHeight="1">
      <c r="A37" s="23"/>
      <c r="B37" s="23"/>
      <c r="C37" s="23"/>
      <c r="D37" s="66"/>
      <c r="E37" s="23"/>
      <c r="F37" s="23"/>
      <c r="G37" s="23"/>
      <c r="H37" s="23"/>
      <c r="I37" s="23"/>
      <c r="J37" s="1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9.5" customHeight="1">
      <c r="A38" s="23"/>
      <c r="B38" s="23"/>
      <c r="C38" s="23"/>
      <c r="D38" s="66"/>
      <c r="E38" s="23"/>
      <c r="F38" s="23"/>
      <c r="G38" s="23"/>
      <c r="H38" s="23"/>
      <c r="I38" s="23"/>
      <c r="J38" s="1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9.5" customHeight="1">
      <c r="A39" s="23"/>
      <c r="B39" s="23"/>
      <c r="C39" s="23"/>
      <c r="D39" s="66"/>
      <c r="E39" s="23"/>
      <c r="F39" s="23"/>
      <c r="G39" s="23"/>
      <c r="H39" s="23"/>
      <c r="I39" s="23"/>
      <c r="J39" s="1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ht="19.5" customHeight="1">
      <c r="A40" s="23"/>
      <c r="B40" s="23"/>
      <c r="C40" s="23"/>
      <c r="D40" s="66"/>
      <c r="E40" s="23"/>
      <c r="F40" s="23"/>
      <c r="G40" s="23"/>
      <c r="H40" s="23"/>
      <c r="I40" s="23"/>
      <c r="J40" s="1"/>
      <c r="K40" s="23"/>
      <c r="L40" s="23"/>
      <c r="M40" s="23"/>
      <c r="N40" s="23"/>
      <c r="O40" s="23"/>
      <c r="P40" s="23"/>
      <c r="Q40" s="23"/>
      <c r="R40" s="23"/>
      <c r="S40" s="23"/>
      <c r="T40" s="23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9"/>
  <sheetViews>
    <sheetView showGridLines="0" showZeros="0" view="pageBreakPreview" zoomScaleSheetLayoutView="100" zoomScalePageLayoutView="0" workbookViewId="0" topLeftCell="A1">
      <selection activeCell="A41" sqref="A41:IV5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33"/>
      <c r="C1" s="33"/>
      <c r="D1" s="33"/>
      <c r="E1" s="33"/>
      <c r="F1" s="98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63" t="s">
        <v>44</v>
      </c>
      <c r="B2" s="79"/>
      <c r="C2" s="79"/>
      <c r="D2" s="79"/>
      <c r="E2" s="79"/>
      <c r="F2" s="7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67" t="s">
        <v>152</v>
      </c>
      <c r="B3" s="65"/>
      <c r="C3" s="65"/>
      <c r="D3" s="65"/>
      <c r="E3" s="65"/>
      <c r="F3" s="28" t="s">
        <v>73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78" t="s">
        <v>33</v>
      </c>
      <c r="B4" s="78"/>
      <c r="C4" s="78"/>
      <c r="D4" s="78"/>
      <c r="E4" s="78"/>
      <c r="F4" s="173" t="s">
        <v>116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78" t="s">
        <v>130</v>
      </c>
      <c r="B5" s="73"/>
      <c r="C5" s="73"/>
      <c r="D5" s="178" t="s">
        <v>62</v>
      </c>
      <c r="E5" s="170" t="s">
        <v>25</v>
      </c>
      <c r="F5" s="17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89" t="s">
        <v>59</v>
      </c>
      <c r="B6" s="89" t="s">
        <v>99</v>
      </c>
      <c r="C6" s="89" t="s">
        <v>98</v>
      </c>
      <c r="D6" s="178"/>
      <c r="E6" s="170"/>
      <c r="F6" s="17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89"/>
      <c r="B7" s="89"/>
      <c r="C7" s="89"/>
      <c r="D7" s="119"/>
      <c r="E7" s="121" t="s">
        <v>157</v>
      </c>
      <c r="F7" s="114">
        <f>F8</f>
        <v>2589.3199999999997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19.5" customHeight="1">
      <c r="A8" s="89"/>
      <c r="B8" s="89"/>
      <c r="C8" s="89"/>
      <c r="D8" s="119"/>
      <c r="E8" s="121" t="s">
        <v>156</v>
      </c>
      <c r="F8" s="114">
        <f>F9+F27</f>
        <v>2589.3199999999997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19.5" customHeight="1">
      <c r="A9" s="89"/>
      <c r="B9" s="89"/>
      <c r="C9" s="89"/>
      <c r="D9" s="119">
        <v>672901</v>
      </c>
      <c r="E9" s="121" t="s">
        <v>152</v>
      </c>
      <c r="F9" s="114">
        <f>F10+F15</f>
        <v>2330.3199999999997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ht="19.5" customHeight="1">
      <c r="A10" s="89"/>
      <c r="B10" s="89"/>
      <c r="C10" s="89"/>
      <c r="D10" s="119"/>
      <c r="E10" s="121" t="s">
        <v>141</v>
      </c>
      <c r="F10" s="114">
        <f>SUM(F11:F14)</f>
        <v>1874.1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ht="19.5" customHeight="1">
      <c r="A11" s="89">
        <v>201</v>
      </c>
      <c r="B11" s="132" t="s">
        <v>139</v>
      </c>
      <c r="C11" s="132" t="s">
        <v>140</v>
      </c>
      <c r="D11" s="119">
        <v>672901</v>
      </c>
      <c r="E11" s="121" t="s">
        <v>172</v>
      </c>
      <c r="F11" s="114">
        <v>125.5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ht="19.5" customHeight="1">
      <c r="A12" s="89">
        <v>202</v>
      </c>
      <c r="B12" s="132" t="s">
        <v>139</v>
      </c>
      <c r="C12" s="132" t="s">
        <v>140</v>
      </c>
      <c r="D12" s="119">
        <v>672901</v>
      </c>
      <c r="E12" s="121" t="s">
        <v>173</v>
      </c>
      <c r="F12" s="114">
        <v>150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19.5" customHeight="1">
      <c r="A13" s="89">
        <v>203</v>
      </c>
      <c r="B13" s="132" t="s">
        <v>139</v>
      </c>
      <c r="C13" s="132" t="s">
        <v>140</v>
      </c>
      <c r="D13" s="119">
        <v>672901</v>
      </c>
      <c r="E13" s="121" t="s">
        <v>174</v>
      </c>
      <c r="F13" s="114">
        <v>699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ht="19.5" customHeight="1">
      <c r="A14" s="89">
        <v>204</v>
      </c>
      <c r="B14" s="132" t="s">
        <v>139</v>
      </c>
      <c r="C14" s="132" t="s">
        <v>140</v>
      </c>
      <c r="D14" s="119">
        <v>672901</v>
      </c>
      <c r="E14" s="121" t="s">
        <v>175</v>
      </c>
      <c r="F14" s="114">
        <v>899.6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ht="19.5" customHeight="1">
      <c r="A15" s="89"/>
      <c r="B15" s="132"/>
      <c r="C15" s="132"/>
      <c r="D15" s="119"/>
      <c r="E15" s="121" t="s">
        <v>143</v>
      </c>
      <c r="F15" s="114">
        <f>SUM(F16:F26)</f>
        <v>456.22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ht="19.5" customHeight="1">
      <c r="A16" s="89">
        <v>201</v>
      </c>
      <c r="B16" s="132" t="s">
        <v>139</v>
      </c>
      <c r="C16" s="132" t="s">
        <v>142</v>
      </c>
      <c r="D16" s="119">
        <v>672901</v>
      </c>
      <c r="E16" s="121" t="s">
        <v>176</v>
      </c>
      <c r="F16" s="114">
        <v>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ht="19.5" customHeight="1">
      <c r="A17" s="89">
        <v>202</v>
      </c>
      <c r="B17" s="132" t="s">
        <v>139</v>
      </c>
      <c r="C17" s="132" t="s">
        <v>142</v>
      </c>
      <c r="D17" s="119">
        <v>672901</v>
      </c>
      <c r="E17" s="121" t="s">
        <v>177</v>
      </c>
      <c r="F17" s="114">
        <v>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ht="19.5" customHeight="1">
      <c r="A18" s="89">
        <v>203</v>
      </c>
      <c r="B18" s="132" t="s">
        <v>139</v>
      </c>
      <c r="C18" s="132" t="s">
        <v>142</v>
      </c>
      <c r="D18" s="119">
        <v>672901</v>
      </c>
      <c r="E18" s="121" t="s">
        <v>178</v>
      </c>
      <c r="F18" s="114">
        <v>40.75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 ht="19.5" customHeight="1">
      <c r="A19" s="89">
        <v>204</v>
      </c>
      <c r="B19" s="132" t="s">
        <v>139</v>
      </c>
      <c r="C19" s="132" t="s">
        <v>142</v>
      </c>
      <c r="D19" s="119">
        <v>672901</v>
      </c>
      <c r="E19" s="121" t="s">
        <v>179</v>
      </c>
      <c r="F19" s="114">
        <v>49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pans="1:243" ht="19.5" customHeight="1">
      <c r="A20" s="89">
        <v>205</v>
      </c>
      <c r="B20" s="132" t="s">
        <v>139</v>
      </c>
      <c r="C20" s="132" t="s">
        <v>142</v>
      </c>
      <c r="D20" s="119">
        <v>672901</v>
      </c>
      <c r="E20" s="121" t="s">
        <v>180</v>
      </c>
      <c r="F20" s="114">
        <v>55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</row>
    <row r="21" spans="1:243" ht="19.5" customHeight="1">
      <c r="A21" s="89">
        <v>206</v>
      </c>
      <c r="B21" s="132" t="s">
        <v>139</v>
      </c>
      <c r="C21" s="132" t="s">
        <v>142</v>
      </c>
      <c r="D21" s="119">
        <v>672901</v>
      </c>
      <c r="E21" s="121" t="s">
        <v>181</v>
      </c>
      <c r="F21" s="114">
        <v>20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</row>
    <row r="22" spans="1:243" ht="19.5" customHeight="1">
      <c r="A22" s="89">
        <v>207</v>
      </c>
      <c r="B22" s="132" t="s">
        <v>139</v>
      </c>
      <c r="C22" s="132" t="s">
        <v>142</v>
      </c>
      <c r="D22" s="119">
        <v>672901</v>
      </c>
      <c r="E22" s="121" t="s">
        <v>182</v>
      </c>
      <c r="F22" s="114">
        <v>16.4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</row>
    <row r="23" spans="1:243" ht="19.5" customHeight="1">
      <c r="A23" s="89">
        <v>208</v>
      </c>
      <c r="B23" s="132" t="s">
        <v>139</v>
      </c>
      <c r="C23" s="132" t="s">
        <v>142</v>
      </c>
      <c r="D23" s="119">
        <v>672901</v>
      </c>
      <c r="E23" s="121" t="s">
        <v>183</v>
      </c>
      <c r="F23" s="114">
        <v>30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pans="1:243" ht="19.5" customHeight="1">
      <c r="A24" s="89">
        <v>209</v>
      </c>
      <c r="B24" s="132" t="s">
        <v>139</v>
      </c>
      <c r="C24" s="132" t="s">
        <v>142</v>
      </c>
      <c r="D24" s="119">
        <v>672901</v>
      </c>
      <c r="E24" s="121" t="s">
        <v>184</v>
      </c>
      <c r="F24" s="114">
        <v>44.13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</row>
    <row r="25" spans="1:243" ht="19.5" customHeight="1">
      <c r="A25" s="89">
        <v>210</v>
      </c>
      <c r="B25" s="132" t="s">
        <v>139</v>
      </c>
      <c r="C25" s="132" t="s">
        <v>142</v>
      </c>
      <c r="D25" s="119">
        <v>672901</v>
      </c>
      <c r="E25" s="121" t="s">
        <v>185</v>
      </c>
      <c r="F25" s="114">
        <v>49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</row>
    <row r="26" spans="1:243" ht="19.5" customHeight="1">
      <c r="A26" s="89">
        <v>211</v>
      </c>
      <c r="B26" s="132" t="s">
        <v>139</v>
      </c>
      <c r="C26" s="132" t="s">
        <v>142</v>
      </c>
      <c r="D26" s="119">
        <v>672901</v>
      </c>
      <c r="E26" s="121" t="s">
        <v>172</v>
      </c>
      <c r="F26" s="114">
        <v>136.94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</row>
    <row r="27" spans="1:243" ht="19.5" customHeight="1">
      <c r="A27" s="89"/>
      <c r="B27" s="89"/>
      <c r="C27" s="89"/>
      <c r="D27" s="119">
        <v>672902</v>
      </c>
      <c r="E27" s="121" t="s">
        <v>153</v>
      </c>
      <c r="F27" s="114">
        <f>F28</f>
        <v>259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 ht="19.5" customHeight="1">
      <c r="A28" s="89"/>
      <c r="B28" s="89"/>
      <c r="C28" s="89"/>
      <c r="D28" s="119"/>
      <c r="E28" s="121" t="s">
        <v>154</v>
      </c>
      <c r="F28" s="114">
        <f>SUM(F29:F34)</f>
        <v>259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</row>
    <row r="29" spans="1:243" ht="19.5" customHeight="1">
      <c r="A29" s="89">
        <v>201</v>
      </c>
      <c r="B29" s="132" t="s">
        <v>139</v>
      </c>
      <c r="C29" s="132" t="s">
        <v>145</v>
      </c>
      <c r="D29" s="119">
        <v>672902</v>
      </c>
      <c r="E29" s="121" t="s">
        <v>182</v>
      </c>
      <c r="F29" s="114">
        <v>1.25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</row>
    <row r="30" spans="1:243" ht="19.5" customHeight="1">
      <c r="A30" s="89">
        <v>202</v>
      </c>
      <c r="B30" s="132" t="s">
        <v>139</v>
      </c>
      <c r="C30" s="132" t="s">
        <v>145</v>
      </c>
      <c r="D30" s="119">
        <v>672903</v>
      </c>
      <c r="E30" s="121" t="s">
        <v>179</v>
      </c>
      <c r="F30" s="114">
        <v>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</row>
    <row r="31" spans="1:243" ht="19.5" customHeight="1">
      <c r="A31" s="89">
        <v>203</v>
      </c>
      <c r="B31" s="132" t="s">
        <v>139</v>
      </c>
      <c r="C31" s="132" t="s">
        <v>145</v>
      </c>
      <c r="D31" s="119">
        <v>672904</v>
      </c>
      <c r="E31" s="121" t="s">
        <v>183</v>
      </c>
      <c r="F31" s="114">
        <v>4.25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</row>
    <row r="32" spans="1:243" ht="19.5" customHeight="1">
      <c r="A32" s="89">
        <v>204</v>
      </c>
      <c r="B32" s="132" t="s">
        <v>139</v>
      </c>
      <c r="C32" s="132" t="s">
        <v>145</v>
      </c>
      <c r="D32" s="119">
        <v>672905</v>
      </c>
      <c r="E32" s="121" t="s">
        <v>186</v>
      </c>
      <c r="F32" s="114">
        <v>3.5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ht="19.5" customHeight="1">
      <c r="A33" s="89">
        <v>205</v>
      </c>
      <c r="B33" s="132" t="s">
        <v>139</v>
      </c>
      <c r="C33" s="132" t="s">
        <v>145</v>
      </c>
      <c r="D33" s="119">
        <v>672906</v>
      </c>
      <c r="E33" s="121" t="s">
        <v>180</v>
      </c>
      <c r="F33" s="114">
        <v>11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</row>
    <row r="34" spans="1:243" ht="19.5" customHeight="1">
      <c r="A34" s="89">
        <v>206</v>
      </c>
      <c r="B34" s="132" t="s">
        <v>139</v>
      </c>
      <c r="C34" s="132" t="s">
        <v>145</v>
      </c>
      <c r="D34" s="119">
        <v>672907</v>
      </c>
      <c r="E34" s="121" t="s">
        <v>187</v>
      </c>
      <c r="F34" s="114">
        <v>234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</row>
    <row r="35" spans="1:243" ht="19.5" customHeight="1">
      <c r="A35" s="89"/>
      <c r="B35" s="89"/>
      <c r="C35" s="89"/>
      <c r="D35" s="119"/>
      <c r="E35" s="85"/>
      <c r="F35" s="11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</row>
    <row r="36" spans="1:243" ht="19.5" customHeight="1">
      <c r="A36" s="89"/>
      <c r="B36" s="89"/>
      <c r="C36" s="89"/>
      <c r="D36" s="119"/>
      <c r="E36" s="85"/>
      <c r="F36" s="11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</row>
    <row r="37" spans="1:243" ht="19.5" customHeight="1">
      <c r="A37" s="89"/>
      <c r="B37" s="89"/>
      <c r="C37" s="89"/>
      <c r="D37" s="119"/>
      <c r="E37" s="85"/>
      <c r="F37" s="11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</row>
    <row r="38" spans="1:243" ht="19.5" customHeight="1">
      <c r="A38" s="89"/>
      <c r="B38" s="89"/>
      <c r="C38" s="89"/>
      <c r="D38" s="119"/>
      <c r="E38" s="85"/>
      <c r="F38" s="11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</row>
    <row r="39" spans="1:243" ht="19.5" customHeight="1">
      <c r="A39" s="89"/>
      <c r="B39" s="89"/>
      <c r="C39" s="89"/>
      <c r="D39" s="119"/>
      <c r="E39" s="85"/>
      <c r="F39" s="11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</row>
    <row r="40" spans="1:243" ht="19.5" customHeight="1">
      <c r="A40" s="89"/>
      <c r="B40" s="89"/>
      <c r="C40" s="89"/>
      <c r="D40" s="119"/>
      <c r="E40" s="85"/>
      <c r="F40" s="11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</row>
    <row r="41" spans="1:243" ht="19.5" customHeight="1">
      <c r="A41" s="43"/>
      <c r="B41" s="43"/>
      <c r="C41" s="43"/>
      <c r="D41" s="43"/>
      <c r="E41" s="43"/>
      <c r="F41" s="37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</row>
    <row r="42" spans="1:243" ht="19.5" customHeight="1">
      <c r="A42" s="43"/>
      <c r="B42" s="43"/>
      <c r="C42" s="43"/>
      <c r="D42" s="37"/>
      <c r="E42" s="37"/>
      <c r="F42" s="37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</row>
    <row r="43" spans="1:243" ht="19.5" customHeight="1">
      <c r="A43" s="43"/>
      <c r="B43" s="43"/>
      <c r="C43" s="43"/>
      <c r="D43" s="37"/>
      <c r="E43" s="37"/>
      <c r="F43" s="37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</row>
    <row r="44" spans="1:243" ht="19.5" customHeight="1">
      <c r="A44" s="43"/>
      <c r="B44" s="43"/>
      <c r="C44" s="43"/>
      <c r="D44" s="43"/>
      <c r="E44" s="43"/>
      <c r="F44" s="3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</row>
    <row r="45" spans="1:243" ht="19.5" customHeight="1">
      <c r="A45" s="43"/>
      <c r="B45" s="43"/>
      <c r="C45" s="43"/>
      <c r="D45" s="37"/>
      <c r="E45" s="37"/>
      <c r="F45" s="37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</row>
    <row r="46" spans="1:243" ht="19.5" customHeight="1">
      <c r="A46" s="43"/>
      <c r="B46" s="43"/>
      <c r="C46" s="43"/>
      <c r="D46" s="37"/>
      <c r="E46" s="37"/>
      <c r="F46" s="37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</row>
    <row r="47" spans="1:243" ht="19.5" customHeight="1">
      <c r="A47" s="43"/>
      <c r="B47" s="43"/>
      <c r="C47" s="43"/>
      <c r="D47" s="43"/>
      <c r="E47" s="43"/>
      <c r="F47" s="37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</row>
    <row r="48" spans="1:243" ht="19.5" customHeight="1">
      <c r="A48" s="43"/>
      <c r="B48" s="43"/>
      <c r="C48" s="43"/>
      <c r="D48" s="37"/>
      <c r="E48" s="37"/>
      <c r="F48" s="37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</row>
    <row r="49" spans="1:243" ht="19.5" customHeight="1">
      <c r="A49" s="43"/>
      <c r="B49" s="43"/>
      <c r="C49" s="43"/>
      <c r="D49" s="37"/>
      <c r="E49" s="37"/>
      <c r="F49" s="37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</row>
    <row r="50" spans="1:243" ht="19.5" customHeight="1">
      <c r="A50" s="43"/>
      <c r="B50" s="43"/>
      <c r="C50" s="43"/>
      <c r="D50" s="43"/>
      <c r="E50" s="43"/>
      <c r="F50" s="37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</row>
    <row r="51" spans="1:243" ht="19.5" customHeight="1">
      <c r="A51" s="43"/>
      <c r="B51" s="43"/>
      <c r="C51" s="43"/>
      <c r="D51" s="37"/>
      <c r="E51" s="37"/>
      <c r="F51" s="37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</row>
    <row r="52" spans="1:243" ht="19.5" customHeight="1">
      <c r="A52" s="43"/>
      <c r="B52" s="43"/>
      <c r="C52" s="43"/>
      <c r="D52" s="37"/>
      <c r="E52" s="37"/>
      <c r="F52" s="37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</row>
    <row r="53" spans="1:243" ht="19.5" customHeight="1">
      <c r="A53" s="43"/>
      <c r="B53" s="43"/>
      <c r="C53" s="43"/>
      <c r="D53" s="43"/>
      <c r="E53" s="43"/>
      <c r="F53" s="37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</row>
    <row r="54" spans="1:243" ht="19.5" customHeight="1">
      <c r="A54" s="43"/>
      <c r="B54" s="43"/>
      <c r="C54" s="43"/>
      <c r="D54" s="37"/>
      <c r="E54" s="37"/>
      <c r="F54" s="37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</row>
    <row r="55" spans="1:243" ht="19.5" customHeight="1">
      <c r="A55" s="43"/>
      <c r="B55" s="43"/>
      <c r="C55" s="43"/>
      <c r="D55" s="37"/>
      <c r="E55" s="37"/>
      <c r="F55" s="37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</row>
    <row r="56" spans="1:243" ht="19.5" customHeight="1">
      <c r="A56" s="43"/>
      <c r="B56" s="43"/>
      <c r="C56" s="43"/>
      <c r="D56" s="43"/>
      <c r="E56" s="43"/>
      <c r="F56" s="37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</row>
    <row r="57" spans="1:243" ht="19.5" customHeight="1">
      <c r="A57" s="43"/>
      <c r="B57" s="43"/>
      <c r="C57" s="43"/>
      <c r="D57" s="37"/>
      <c r="E57" s="37"/>
      <c r="F57" s="37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</row>
    <row r="58" spans="1:243" ht="19.5" customHeight="1">
      <c r="A58" s="43"/>
      <c r="B58" s="43"/>
      <c r="C58" s="43"/>
      <c r="D58" s="37"/>
      <c r="E58" s="37"/>
      <c r="F58" s="37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</row>
    <row r="59" spans="1:243" ht="19.5" customHeight="1">
      <c r="A59" s="43"/>
      <c r="B59" s="43"/>
      <c r="C59" s="43"/>
      <c r="D59" s="43"/>
      <c r="E59" s="43"/>
      <c r="F59" s="37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</row>
    <row r="60" spans="1:243" ht="19.5" customHeight="1">
      <c r="A60" s="43"/>
      <c r="B60" s="43"/>
      <c r="C60" s="43"/>
      <c r="D60" s="37"/>
      <c r="E60" s="37"/>
      <c r="F60" s="37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</row>
    <row r="61" spans="1:243" ht="19.5" customHeight="1">
      <c r="A61" s="43"/>
      <c r="B61" s="43"/>
      <c r="C61" s="43"/>
      <c r="D61" s="37"/>
      <c r="E61" s="37"/>
      <c r="F61" s="37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</row>
    <row r="62" spans="1:243" ht="19.5" customHeight="1">
      <c r="A62" s="43"/>
      <c r="B62" s="43"/>
      <c r="C62" s="43"/>
      <c r="D62" s="43"/>
      <c r="E62" s="43"/>
      <c r="F62" s="37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</row>
    <row r="63" spans="1:243" ht="19.5" customHeight="1">
      <c r="A63" s="43"/>
      <c r="B63" s="43"/>
      <c r="C63" s="43"/>
      <c r="D63" s="43"/>
      <c r="E63" s="109"/>
      <c r="F63" s="37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</row>
    <row r="64" spans="1:243" ht="19.5" customHeight="1">
      <c r="A64" s="43"/>
      <c r="B64" s="43"/>
      <c r="C64" s="43"/>
      <c r="D64" s="43"/>
      <c r="E64" s="109"/>
      <c r="F64" s="37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</row>
    <row r="65" spans="1:243" ht="19.5" customHeight="1">
      <c r="A65" s="43"/>
      <c r="B65" s="43"/>
      <c r="C65" s="43"/>
      <c r="D65" s="43"/>
      <c r="E65" s="43"/>
      <c r="F65" s="37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</row>
    <row r="66" spans="1:243" ht="19.5" customHeight="1">
      <c r="A66" s="43"/>
      <c r="B66" s="43"/>
      <c r="C66" s="43"/>
      <c r="D66" s="43"/>
      <c r="E66" s="110"/>
      <c r="F66" s="37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</row>
    <row r="67" spans="1:243" ht="19.5" customHeight="1">
      <c r="A67" s="5"/>
      <c r="B67" s="5"/>
      <c r="C67" s="5"/>
      <c r="D67" s="5"/>
      <c r="E67" s="11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</row>
    <row r="68" spans="1:243" ht="19.5" customHeight="1">
      <c r="A68" s="88"/>
      <c r="B68" s="88"/>
      <c r="C68" s="88"/>
      <c r="D68" s="88"/>
      <c r="E68" s="88"/>
      <c r="F68" s="13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</row>
    <row r="69" spans="1:243" ht="19.5" customHeight="1">
      <c r="A69" s="5"/>
      <c r="B69" s="5"/>
      <c r="C69" s="5"/>
      <c r="D69" s="5"/>
      <c r="E69" s="5"/>
      <c r="F69" s="13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</row>
    <row r="70" spans="1:243" ht="19.5" customHeight="1">
      <c r="A70" s="21"/>
      <c r="B70" s="21"/>
      <c r="C70" s="21"/>
      <c r="D70" s="21"/>
      <c r="E70" s="21"/>
      <c r="F70" s="13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</row>
    <row r="71" spans="1:243" ht="19.5" customHeight="1">
      <c r="A71" s="21"/>
      <c r="B71" s="21"/>
      <c r="C71" s="21"/>
      <c r="D71" s="21"/>
      <c r="E71" s="21"/>
      <c r="F71" s="13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</row>
    <row r="72" spans="1:243" ht="19.5" customHeight="1">
      <c r="A72" s="21"/>
      <c r="B72" s="21"/>
      <c r="C72" s="21"/>
      <c r="D72" s="21"/>
      <c r="E72" s="21"/>
      <c r="F72" s="13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</row>
    <row r="73" spans="1:243" ht="19.5" customHeight="1">
      <c r="A73" s="21"/>
      <c r="B73" s="21"/>
      <c r="C73" s="21"/>
      <c r="D73" s="21"/>
      <c r="E73" s="21"/>
      <c r="F73" s="13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</row>
    <row r="74" spans="1:243" ht="19.5" customHeight="1">
      <c r="A74" s="21"/>
      <c r="B74" s="21"/>
      <c r="C74" s="21"/>
      <c r="D74" s="21"/>
      <c r="E74" s="21"/>
      <c r="F74" s="13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</row>
    <row r="75" spans="1:243" ht="19.5" customHeight="1">
      <c r="A75" s="21"/>
      <c r="B75" s="21"/>
      <c r="C75" s="21"/>
      <c r="D75" s="21"/>
      <c r="E75" s="21"/>
      <c r="F75" s="13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</row>
    <row r="76" spans="1:243" ht="19.5" customHeight="1">
      <c r="A76" s="21"/>
      <c r="B76" s="21"/>
      <c r="C76" s="21"/>
      <c r="D76" s="21"/>
      <c r="E76" s="21"/>
      <c r="F76" s="13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</row>
    <row r="77" spans="1:243" ht="19.5" customHeight="1">
      <c r="A77" s="21"/>
      <c r="B77" s="21"/>
      <c r="C77" s="21"/>
      <c r="D77" s="21"/>
      <c r="E77" s="21"/>
      <c r="F77" s="13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</row>
    <row r="78" spans="1:243" ht="19.5" customHeight="1">
      <c r="A78" s="21"/>
      <c r="B78" s="21"/>
      <c r="C78" s="21"/>
      <c r="D78" s="21"/>
      <c r="E78" s="21"/>
      <c r="F78" s="13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</row>
    <row r="79" spans="1:243" ht="19.5" customHeight="1">
      <c r="A79" s="21"/>
      <c r="B79" s="21"/>
      <c r="C79" s="21"/>
      <c r="D79" s="21"/>
      <c r="E79" s="21"/>
      <c r="F79" s="13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zoomScalePageLayoutView="0" workbookViewId="0" topLeftCell="A1">
      <selection activeCell="C7" sqref="C7: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36"/>
      <c r="F1" s="27"/>
      <c r="G1" s="27"/>
      <c r="H1" s="29" t="s">
        <v>120</v>
      </c>
      <c r="I1" s="1"/>
    </row>
    <row r="2" spans="1:9" ht="25.5" customHeight="1">
      <c r="A2" s="63" t="s">
        <v>32</v>
      </c>
      <c r="B2" s="48"/>
      <c r="C2" s="48"/>
      <c r="D2" s="48"/>
      <c r="E2" s="48"/>
      <c r="F2" s="48"/>
      <c r="G2" s="48"/>
      <c r="H2" s="48"/>
      <c r="I2" s="1"/>
    </row>
    <row r="3" spans="1:9" ht="19.5" customHeight="1">
      <c r="A3" s="67" t="s">
        <v>152</v>
      </c>
      <c r="B3" s="35"/>
      <c r="C3" s="35"/>
      <c r="D3" s="35"/>
      <c r="E3" s="35"/>
      <c r="F3" s="35"/>
      <c r="G3" s="35"/>
      <c r="H3" s="28" t="s">
        <v>73</v>
      </c>
      <c r="I3" s="1"/>
    </row>
    <row r="4" spans="1:9" ht="19.5" customHeight="1">
      <c r="A4" s="170" t="s">
        <v>70</v>
      </c>
      <c r="B4" s="170" t="s">
        <v>108</v>
      </c>
      <c r="C4" s="49" t="s">
        <v>88</v>
      </c>
      <c r="D4" s="49"/>
      <c r="E4" s="49"/>
      <c r="F4" s="49"/>
      <c r="G4" s="49"/>
      <c r="H4" s="49"/>
      <c r="I4" s="1"/>
    </row>
    <row r="5" spans="1:9" ht="19.5" customHeight="1">
      <c r="A5" s="170"/>
      <c r="B5" s="170"/>
      <c r="C5" s="179" t="s">
        <v>31</v>
      </c>
      <c r="D5" s="170" t="s">
        <v>21</v>
      </c>
      <c r="E5" s="49" t="s">
        <v>36</v>
      </c>
      <c r="F5" s="49"/>
      <c r="G5" s="49"/>
      <c r="H5" s="178" t="s">
        <v>69</v>
      </c>
      <c r="I5" s="1"/>
    </row>
    <row r="6" spans="1:9" ht="33.75" customHeight="1">
      <c r="A6" s="170"/>
      <c r="B6" s="170"/>
      <c r="C6" s="180"/>
      <c r="D6" s="170"/>
      <c r="E6" s="85" t="s">
        <v>79</v>
      </c>
      <c r="F6" s="85" t="s">
        <v>29</v>
      </c>
      <c r="G6" s="85" t="s">
        <v>113</v>
      </c>
      <c r="H6" s="178"/>
      <c r="I6" s="1"/>
    </row>
    <row r="7" spans="1:9" ht="19.5" customHeight="1">
      <c r="A7" s="97">
        <v>672</v>
      </c>
      <c r="B7" s="129" t="s">
        <v>152</v>
      </c>
      <c r="C7" s="135">
        <f>D7+E7+H7</f>
        <v>62.63</v>
      </c>
      <c r="D7" s="95">
        <v>7</v>
      </c>
      <c r="E7" s="135">
        <f>F7+G7</f>
        <v>47.63</v>
      </c>
      <c r="F7" s="95"/>
      <c r="G7" s="95">
        <v>47.63</v>
      </c>
      <c r="H7" s="134">
        <v>8</v>
      </c>
      <c r="I7" s="1"/>
    </row>
    <row r="8" spans="1:9" ht="19.5" customHeight="1">
      <c r="A8" s="14"/>
      <c r="B8" s="14"/>
      <c r="C8" s="14"/>
      <c r="D8" s="14"/>
      <c r="E8" s="25"/>
      <c r="F8" s="14"/>
      <c r="G8" s="14"/>
      <c r="H8" s="23"/>
      <c r="I8" s="23"/>
    </row>
    <row r="9" spans="1:9" ht="19.5" customHeight="1">
      <c r="A9" s="14"/>
      <c r="B9" s="14"/>
      <c r="C9" s="14"/>
      <c r="D9" s="14"/>
      <c r="E9" s="25"/>
      <c r="F9" s="14"/>
      <c r="G9" s="14"/>
      <c r="H9" s="23"/>
      <c r="I9" s="23"/>
    </row>
    <row r="10" spans="1:9" ht="19.5" customHeight="1">
      <c r="A10" s="14"/>
      <c r="B10" s="14"/>
      <c r="C10" s="14"/>
      <c r="D10" s="14"/>
      <c r="E10" s="51"/>
      <c r="F10" s="14"/>
      <c r="G10" s="14"/>
      <c r="H10" s="23"/>
      <c r="I10" s="23"/>
    </row>
    <row r="11" spans="1:9" ht="19.5" customHeight="1">
      <c r="A11" s="14"/>
      <c r="B11" s="14"/>
      <c r="C11" s="14"/>
      <c r="D11" s="14"/>
      <c r="E11" s="51"/>
      <c r="F11" s="14"/>
      <c r="G11" s="14"/>
      <c r="H11" s="23"/>
      <c r="I11" s="23"/>
    </row>
    <row r="12" spans="1:9" ht="19.5" customHeight="1">
      <c r="A12" s="14"/>
      <c r="B12" s="14"/>
      <c r="C12" s="14"/>
      <c r="D12" s="14"/>
      <c r="E12" s="25"/>
      <c r="F12" s="14"/>
      <c r="G12" s="14"/>
      <c r="H12" s="23"/>
      <c r="I12" s="23"/>
    </row>
    <row r="13" spans="1:9" ht="19.5" customHeight="1">
      <c r="A13" s="14"/>
      <c r="B13" s="14"/>
      <c r="C13" s="14"/>
      <c r="D13" s="14"/>
      <c r="E13" s="25"/>
      <c r="F13" s="14"/>
      <c r="G13" s="14"/>
      <c r="H13" s="23"/>
      <c r="I13" s="23"/>
    </row>
    <row r="14" spans="1:9" ht="19.5" customHeight="1">
      <c r="A14" s="14"/>
      <c r="B14" s="14"/>
      <c r="C14" s="14"/>
      <c r="D14" s="14"/>
      <c r="E14" s="51"/>
      <c r="F14" s="14"/>
      <c r="G14" s="14"/>
      <c r="H14" s="23"/>
      <c r="I14" s="23"/>
    </row>
    <row r="15" spans="1:9" ht="19.5" customHeight="1">
      <c r="A15" s="14"/>
      <c r="B15" s="14"/>
      <c r="C15" s="14"/>
      <c r="D15" s="14"/>
      <c r="E15" s="51"/>
      <c r="F15" s="14"/>
      <c r="G15" s="14"/>
      <c r="H15" s="23"/>
      <c r="I15" s="23"/>
    </row>
    <row r="16" spans="1:9" ht="19.5" customHeight="1">
      <c r="A16" s="14"/>
      <c r="B16" s="14"/>
      <c r="C16" s="14"/>
      <c r="D16" s="14"/>
      <c r="E16" s="26"/>
      <c r="F16" s="14"/>
      <c r="G16" s="14"/>
      <c r="H16" s="23"/>
      <c r="I16" s="23"/>
    </row>
    <row r="17" spans="1:9" ht="19.5" customHeight="1">
      <c r="A17" s="14"/>
      <c r="B17" s="14"/>
      <c r="C17" s="14"/>
      <c r="D17" s="14"/>
      <c r="E17" s="25"/>
      <c r="F17" s="14"/>
      <c r="G17" s="14"/>
      <c r="H17" s="23"/>
      <c r="I17" s="23"/>
    </row>
    <row r="18" spans="1:9" ht="19.5" customHeight="1">
      <c r="A18" s="25"/>
      <c r="B18" s="25"/>
      <c r="C18" s="25"/>
      <c r="D18" s="25"/>
      <c r="E18" s="25"/>
      <c r="F18" s="14"/>
      <c r="G18" s="14"/>
      <c r="H18" s="23"/>
      <c r="I18" s="23"/>
    </row>
    <row r="19" spans="1:9" ht="19.5" customHeight="1">
      <c r="A19" s="23"/>
      <c r="B19" s="23"/>
      <c r="C19" s="23"/>
      <c r="D19" s="23"/>
      <c r="E19" s="66"/>
      <c r="F19" s="23"/>
      <c r="G19" s="23"/>
      <c r="H19" s="23"/>
      <c r="I19" s="23"/>
    </row>
    <row r="20" spans="1:9" ht="19.5" customHeight="1">
      <c r="A20" s="23"/>
      <c r="B20" s="23"/>
      <c r="C20" s="23"/>
      <c r="D20" s="23"/>
      <c r="E20" s="66"/>
      <c r="F20" s="23"/>
      <c r="G20" s="23"/>
      <c r="H20" s="23"/>
      <c r="I20" s="23"/>
    </row>
    <row r="21" spans="1:9" ht="19.5" customHeight="1">
      <c r="A21" s="23"/>
      <c r="B21" s="23"/>
      <c r="C21" s="23"/>
      <c r="D21" s="23"/>
      <c r="E21" s="66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6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6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6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6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6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6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6"/>
      <c r="F28" s="23"/>
      <c r="G28" s="23"/>
      <c r="H28" s="23"/>
      <c r="I28" s="2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2016-03-03T03:23:20Z</cp:lastPrinted>
  <dcterms:created xsi:type="dcterms:W3CDTF">2016-02-17T06:58:02Z</dcterms:created>
  <dcterms:modified xsi:type="dcterms:W3CDTF">2016-12-29T08:03:02Z</dcterms:modified>
  <cp:category/>
  <cp:version/>
  <cp:contentType/>
  <cp:contentStatus/>
</cp:coreProperties>
</file>