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4475" windowHeight="8160" firstSheet="6" activeTab="9"/>
  </bookViews>
  <sheets>
    <sheet name="0000000" sheetId="1" state="veryHidden" r:id="rId1"/>
    <sheet name="收支决算总表" sheetId="2" r:id="rId2"/>
    <sheet name="收入总表" sheetId="3" r:id="rId3"/>
    <sheet name="支出总表" sheetId="4" r:id="rId4"/>
    <sheet name="财政拨款" sheetId="5" r:id="rId5"/>
    <sheet name="人员支出" sheetId="6" r:id="rId6"/>
    <sheet name="日常公用支出" sheetId="7" r:id="rId7"/>
    <sheet name="对个人和家庭的补助" sheetId="8" r:id="rId8"/>
    <sheet name="三公" sheetId="9" r:id="rId9"/>
    <sheet name="政府性基金预算财政拨款收入支出决算表" sheetId="10" r:id="rId10"/>
  </sheets>
  <externalReferences>
    <externalReference r:id="rId13"/>
  </externalReferences>
  <definedNames>
    <definedName name="_xlnm.Print_Titles" localSheetId="4">'财政拨款'!$4:$5</definedName>
    <definedName name="_xlnm.Print_Titles" localSheetId="7">'对个人和家庭的补助'!$A:$C</definedName>
    <definedName name="_xlnm.Print_Titles" localSheetId="1">'收支决算总表'!$4:$5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<sst xmlns="http://schemas.openxmlformats.org/spreadsheetml/2006/main" count="605" uniqueCount="224">
  <si>
    <t>收      入</t>
  </si>
  <si>
    <t>支      出</t>
  </si>
  <si>
    <t>三、事业收入</t>
  </si>
  <si>
    <t>六、其他收入</t>
  </si>
  <si>
    <t>本  年  收  入  合  计</t>
  </si>
  <si>
    <t>本  年  支  出  合  计</t>
  </si>
  <si>
    <t>七、用事业基金弥补收支差额</t>
  </si>
  <si>
    <t xml:space="preserve">    其中：转入事业基金</t>
  </si>
  <si>
    <t>科目编码</t>
  </si>
  <si>
    <t>基本支出</t>
  </si>
  <si>
    <t>类</t>
  </si>
  <si>
    <t>款</t>
  </si>
  <si>
    <t>合计</t>
  </si>
  <si>
    <t>一般公共服务</t>
  </si>
  <si>
    <t>单位：万元</t>
  </si>
  <si>
    <t>项    目</t>
  </si>
  <si>
    <t>科目名称</t>
  </si>
  <si>
    <t>项</t>
  </si>
  <si>
    <t>小计</t>
  </si>
  <si>
    <t>项目支出</t>
  </si>
  <si>
    <t>表3</t>
  </si>
  <si>
    <t>单位：万元</t>
  </si>
  <si>
    <t>单位编码</t>
  </si>
  <si>
    <t>单位名称</t>
  </si>
  <si>
    <t>因公出国（境）费用</t>
  </si>
  <si>
    <t>公务用车购置及运行费</t>
  </si>
  <si>
    <t>公务接待费</t>
  </si>
  <si>
    <t>公务用车购置费</t>
  </si>
  <si>
    <t>公务用车运行费</t>
  </si>
  <si>
    <t>表2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</si>
  <si>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</si>
  <si>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</si>
  <si>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</si>
  <si>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</si>
  <si>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</si>
  <si>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</si>
  <si>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</si>
  <si>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</si>
  <si>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</si>
  <si>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</si>
  <si>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</si>
  <si>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</si>
  <si>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</si>
  <si>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</si>
  <si>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</si>
  <si>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</si>
  <si>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</si>
  <si>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</si>
  <si>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</si>
  <si>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</si>
  <si>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</si>
  <si>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</si>
  <si>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</si>
  <si>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</si>
  <si>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</si>
  <si>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</si>
  <si>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</si>
  <si>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</si>
  <si>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</si>
  <si>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</si>
  <si>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</si>
  <si>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</si>
  <si>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</si>
  <si>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</si>
  <si>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</si>
  <si>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</si>
  <si>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</si>
  <si>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</si>
  <si>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</si>
  <si>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</si>
  <si>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</si>
  <si>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</si>
  <si>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</si>
  <si>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合计</t>
  </si>
  <si>
    <t>表2-1</t>
  </si>
  <si>
    <t>表2-2</t>
  </si>
  <si>
    <t>表2-3</t>
  </si>
  <si>
    <t>表1</t>
  </si>
  <si>
    <t>一、财政拨款收入</t>
  </si>
  <si>
    <t>一、一般公共服务支出</t>
  </si>
  <si>
    <t>二、外交支出</t>
  </si>
  <si>
    <t>二、上级补助收入</t>
  </si>
  <si>
    <t>三、国防支出</t>
  </si>
  <si>
    <t>四、公共安全支出</t>
  </si>
  <si>
    <t>四、经营收入</t>
  </si>
  <si>
    <t>五、教育支出</t>
  </si>
  <si>
    <t>五、附属单位上缴收入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</si>
  <si>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</si>
  <si>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</si>
  <si>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</si>
  <si>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</si>
  <si>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</si>
  <si>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</si>
  <si>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</si>
  <si>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</si>
  <si>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</si>
  <si>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</si>
  <si>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</si>
  <si>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</si>
  <si>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</si>
  <si>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</si>
  <si>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</si>
  <si>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 xml:space="preserve">六、结余分配    </t>
  </si>
  <si>
    <t>八、年初结转和结余</t>
  </si>
  <si>
    <t xml:space="preserve">    其中：经营结余</t>
  </si>
  <si>
    <t xml:space="preserve">七、年末结转和结余    </t>
  </si>
  <si>
    <t>收     入     总     计</t>
  </si>
  <si>
    <t>支     出     总     计</t>
  </si>
  <si>
    <t>单位：万元</t>
  </si>
  <si>
    <t>项目</t>
  </si>
  <si>
    <t/>
  </si>
  <si>
    <t>上级补助收入</t>
  </si>
  <si>
    <t>事业收入</t>
  </si>
  <si>
    <t>经营收入</t>
  </si>
  <si>
    <t>附属单位上缴收入</t>
  </si>
  <si>
    <t>其他收入</t>
  </si>
  <si>
    <t>上缴上级支出</t>
  </si>
  <si>
    <t>经营支出</t>
  </si>
  <si>
    <t>对附属单位补助支出</t>
  </si>
  <si>
    <t>科目编码</t>
  </si>
  <si>
    <t>类</t>
  </si>
  <si>
    <t>款</t>
  </si>
  <si>
    <t>项</t>
  </si>
  <si>
    <t>201</t>
  </si>
  <si>
    <t xml:space="preserve">    行政运行</t>
  </si>
  <si>
    <t>合计</t>
  </si>
  <si>
    <t>财政拨款收入</t>
  </si>
  <si>
    <t>单位：万元</t>
  </si>
  <si>
    <t>类</t>
  </si>
  <si>
    <t>款</t>
  </si>
  <si>
    <t>项</t>
  </si>
  <si>
    <t>财政拨款支出</t>
  </si>
  <si>
    <t>合计</t>
  </si>
  <si>
    <t>“三公”经费财政拨款支出</t>
  </si>
  <si>
    <t>表1-1</t>
  </si>
  <si>
    <t>表1-2</t>
  </si>
  <si>
    <t>项    目</t>
  </si>
  <si>
    <t>2015年决算数</t>
  </si>
  <si>
    <t>二十一、其他支出</t>
  </si>
  <si>
    <t>二十二、债务还本支出</t>
  </si>
  <si>
    <t>二十三、债务付息支出</t>
  </si>
  <si>
    <t>　　其中：政府性基金预算财政拨款</t>
  </si>
  <si>
    <t xml:space="preserve">    其中：年末财政拨款结转和结余 </t>
  </si>
  <si>
    <t>科目编码</t>
  </si>
  <si>
    <t>一般公共预算财政拨款支出</t>
  </si>
  <si>
    <t>政府性基金预算财政拨款支出</t>
  </si>
  <si>
    <t>日常公用支出财政拨款决算明细表</t>
  </si>
  <si>
    <t>收支决算总表</t>
  </si>
  <si>
    <t>收入总表</t>
  </si>
  <si>
    <t>支出总表</t>
  </si>
  <si>
    <t>财政拨款支出决算表</t>
  </si>
  <si>
    <t>人员支出财政拨款决算明细表</t>
  </si>
  <si>
    <t>对个人和家庭补助支出财政拨款决算明细表</t>
  </si>
  <si>
    <t>财政拨款“三公”经费支出决算表</t>
  </si>
  <si>
    <t>单位名称：省委台办</t>
  </si>
  <si>
    <t>单位名称：省委台办</t>
  </si>
  <si>
    <r>
      <t>2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</si>
  <si>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1</t>
    </r>
  </si>
  <si>
    <t xml:space="preserve">  港澳台侨事务</t>
  </si>
  <si>
    <t>02</t>
  </si>
  <si>
    <t>03</t>
  </si>
  <si>
    <t>05</t>
  </si>
  <si>
    <t xml:space="preserve">    一般行政管理事务</t>
  </si>
  <si>
    <t xml:space="preserve">    机关服务</t>
  </si>
  <si>
    <t xml:space="preserve">    台湾事务</t>
  </si>
  <si>
    <t>29</t>
  </si>
  <si>
    <t xml:space="preserve">  群众团体事务</t>
  </si>
  <si>
    <r>
      <t>2</t>
    </r>
    <r>
      <rPr>
        <sz val="10"/>
        <rFont val="宋体"/>
        <family val="0"/>
      </rPr>
      <t>08</t>
    </r>
  </si>
  <si>
    <t>05</t>
  </si>
  <si>
    <t>04</t>
  </si>
  <si>
    <t>社会保障和就业支出</t>
  </si>
  <si>
    <t xml:space="preserve">  行政事业单位离退休</t>
  </si>
  <si>
    <t xml:space="preserve">    未归口管理的行政单位离退休</t>
  </si>
  <si>
    <r>
      <t>1</t>
    </r>
    <r>
      <rPr>
        <sz val="10"/>
        <rFont val="宋体"/>
        <family val="0"/>
      </rPr>
      <t>1</t>
    </r>
  </si>
  <si>
    <t>06</t>
  </si>
  <si>
    <t xml:space="preserve">  残疾人事业</t>
  </si>
  <si>
    <t xml:space="preserve">    残疾人体育</t>
  </si>
  <si>
    <r>
      <t>2</t>
    </r>
    <r>
      <rPr>
        <sz val="10"/>
        <rFont val="宋体"/>
        <family val="0"/>
      </rPr>
      <t>10</t>
    </r>
  </si>
  <si>
    <r>
      <t>0</t>
    </r>
    <r>
      <rPr>
        <sz val="10"/>
        <rFont val="宋体"/>
        <family val="0"/>
      </rPr>
      <t>5</t>
    </r>
  </si>
  <si>
    <t xml:space="preserve"> 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</si>
  <si>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</si>
  <si>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3</t>
    </r>
  </si>
  <si>
    <t xml:space="preserve"> </t>
  </si>
  <si>
    <t>医疗卫生与计划生育支出</t>
  </si>
  <si>
    <r>
      <t>2</t>
    </r>
    <r>
      <rPr>
        <sz val="10"/>
        <rFont val="宋体"/>
        <family val="0"/>
      </rPr>
      <t>21</t>
    </r>
  </si>
  <si>
    <t xml:space="preserve"> </t>
  </si>
  <si>
    <r>
      <t>0</t>
    </r>
    <r>
      <rPr>
        <sz val="10"/>
        <rFont val="宋体"/>
        <family val="0"/>
      </rPr>
      <t>2</t>
    </r>
  </si>
  <si>
    <t>01</t>
  </si>
  <si>
    <t>02</t>
  </si>
  <si>
    <t>住房保障支出</t>
  </si>
  <si>
    <t xml:space="preserve">  住房改革支出</t>
  </si>
  <si>
    <t xml:space="preserve">    住房公积金</t>
  </si>
  <si>
    <t xml:space="preserve">    提租补贴</t>
  </si>
  <si>
    <t xml:space="preserve">  医疗保障</t>
  </si>
  <si>
    <t xml:space="preserve">    行政单位医疗</t>
  </si>
  <si>
    <t xml:space="preserve">    公务员医疗补助</t>
  </si>
  <si>
    <t>单位名称：省委台办</t>
  </si>
  <si>
    <t>单位名称：省委台办</t>
  </si>
  <si>
    <t>单位名称：省委台办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</si>
  <si>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</si>
  <si>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</si>
  <si>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</si>
  <si>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</si>
  <si>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</si>
  <si>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</si>
  <si>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</si>
  <si>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</si>
  <si>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3</t>
    </r>
    <r>
      <rPr>
        <sz val="10"/>
        <rFont val="宋体"/>
        <family val="0"/>
      </rPr>
      <t>83</t>
    </r>
  </si>
  <si>
    <t>四川省人民政府台湾事务办公室</t>
  </si>
  <si>
    <t>政府性基金预算财政拨款收入支出决算表</t>
  </si>
  <si>
    <t>2015年度</t>
  </si>
  <si>
    <t>金额单位：万元</t>
  </si>
  <si>
    <t>上年结转和结余</t>
  </si>
  <si>
    <t>本年收入</t>
  </si>
  <si>
    <t>本年支出</t>
  </si>
  <si>
    <t>年末结转和结余</t>
  </si>
  <si>
    <t>支出功能分类科目编码</t>
  </si>
  <si>
    <t>人员经费</t>
  </si>
  <si>
    <t>日常公用经费</t>
  </si>
  <si>
    <t>栏次</t>
  </si>
  <si>
    <t>1</t>
  </si>
  <si>
    <t>2</t>
  </si>
  <si>
    <t>3</t>
  </si>
  <si>
    <t>编制单位：省委台办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</si>
</sst>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#,##0.00_);[Red]\(#,##0.00\)"/>
  </numFmts>
  <fonts count="34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0">
    <xf numFmtId="0" fontId="0" fillId="0" borderId="0" xfId="0" applyAlignment="1">
      <alignment/>
    </xf>
    <xf numFmtId="0" fontId="22" fillId="0" borderId="0" xfId="40" applyFont="1" applyFill="1" applyAlignment="1">
      <alignment vertical="center"/>
      <protection/>
    </xf>
    <xf numFmtId="0" fontId="22" fillId="0" borderId="0" xfId="40" applyFont="1" applyFill="1" applyAlignment="1">
      <alignment horizontal="right" vertical="center"/>
      <protection/>
    </xf>
    <xf numFmtId="0" fontId="0" fillId="0" borderId="0" xfId="40" applyFill="1" applyAlignment="1">
      <alignment vertical="center"/>
      <protection/>
    </xf>
    <xf numFmtId="0" fontId="23" fillId="0" borderId="0" xfId="40" applyFont="1" applyFill="1" applyAlignment="1">
      <alignment vertical="center"/>
      <protection/>
    </xf>
    <xf numFmtId="0" fontId="24" fillId="0" borderId="10" xfId="0" applyNumberFormat="1" applyFont="1" applyFill="1" applyBorder="1" applyAlignment="1">
      <alignment vertical="center"/>
    </xf>
    <xf numFmtId="184" fontId="24" fillId="0" borderId="10" xfId="0" applyNumberFormat="1" applyFont="1" applyFill="1" applyBorder="1" applyAlignment="1" applyProtection="1">
      <alignment vertical="center" wrapText="1"/>
      <protection/>
    </xf>
    <xf numFmtId="184" fontId="24" fillId="0" borderId="11" xfId="0" applyNumberFormat="1" applyFont="1" applyFill="1" applyBorder="1" applyAlignment="1" applyProtection="1">
      <alignment vertical="center" wrapText="1"/>
      <protection/>
    </xf>
    <xf numFmtId="0" fontId="24" fillId="0" borderId="12" xfId="0" applyNumberFormat="1" applyFont="1" applyFill="1" applyBorder="1" applyAlignment="1">
      <alignment vertical="center"/>
    </xf>
    <xf numFmtId="0" fontId="24" fillId="0" borderId="13" xfId="0" applyNumberFormat="1" applyFont="1" applyFill="1" applyBorder="1" applyAlignment="1">
      <alignment vertical="center"/>
    </xf>
    <xf numFmtId="1" fontId="24" fillId="0" borderId="12" xfId="0" applyNumberFormat="1" applyFont="1" applyFill="1" applyBorder="1" applyAlignment="1">
      <alignment vertical="center"/>
    </xf>
    <xf numFmtId="184" fontId="24" fillId="0" borderId="14" xfId="0" applyNumberFormat="1" applyFont="1" applyFill="1" applyBorder="1" applyAlignment="1" applyProtection="1">
      <alignment vertical="center" wrapText="1"/>
      <protection/>
    </xf>
    <xf numFmtId="184" fontId="24" fillId="0" borderId="14" xfId="0" applyNumberFormat="1" applyFont="1" applyFill="1" applyBorder="1" applyAlignment="1">
      <alignment vertical="center" wrapText="1"/>
    </xf>
    <xf numFmtId="0" fontId="24" fillId="0" borderId="15" xfId="0" applyNumberFormat="1" applyFont="1" applyFill="1" applyBorder="1" applyAlignment="1">
      <alignment vertical="center"/>
    </xf>
    <xf numFmtId="184" fontId="24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184" fontId="24" fillId="0" borderId="10" xfId="0" applyNumberFormat="1" applyFont="1" applyFill="1" applyBorder="1" applyAlignment="1">
      <alignment horizontal="right" vertical="center" wrapText="1"/>
    </xf>
    <xf numFmtId="0" fontId="21" fillId="0" borderId="0" xfId="40" applyFont="1" applyFill="1" applyAlignment="1">
      <alignment vertical="center"/>
      <protection/>
    </xf>
    <xf numFmtId="0" fontId="25" fillId="0" borderId="0" xfId="40" applyFont="1" applyFill="1" applyAlignment="1">
      <alignment vertical="center"/>
      <protection/>
    </xf>
    <xf numFmtId="0" fontId="0" fillId="0" borderId="10" xfId="40" applyFill="1" applyBorder="1" applyAlignment="1">
      <alignment vertical="center"/>
      <protection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4" fillId="0" borderId="0" xfId="0" applyNumberFormat="1" applyFont="1" applyFill="1" applyAlignment="1">
      <alignment horizontal="right" vertical="center"/>
    </xf>
    <xf numFmtId="0" fontId="24" fillId="0" borderId="0" xfId="40" applyFont="1" applyFill="1" applyAlignment="1">
      <alignment horizontal="right" vertical="center"/>
      <protection/>
    </xf>
    <xf numFmtId="0" fontId="0" fillId="24" borderId="0" xfId="0" applyFill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/>
    </xf>
    <xf numFmtId="0" fontId="0" fillId="24" borderId="0" xfId="0" applyFill="1" applyBorder="1" applyAlignment="1">
      <alignment/>
    </xf>
    <xf numFmtId="0" fontId="24" fillId="0" borderId="0" xfId="40" applyFont="1" applyFill="1" applyBorder="1" applyAlignment="1">
      <alignment vertical="center"/>
      <protection/>
    </xf>
    <xf numFmtId="0" fontId="24" fillId="0" borderId="0" xfId="40" applyFont="1" applyFill="1" applyAlignment="1">
      <alignment vertical="center"/>
      <protection/>
    </xf>
    <xf numFmtId="0" fontId="24" fillId="0" borderId="16" xfId="40" applyFont="1" applyFill="1" applyBorder="1" applyAlignment="1" quotePrefix="1">
      <alignment vertical="center"/>
      <protection/>
    </xf>
    <xf numFmtId="0" fontId="24" fillId="0" borderId="16" xfId="40" applyFont="1" applyFill="1" applyBorder="1" applyAlignment="1">
      <alignment vertical="center"/>
      <protection/>
    </xf>
    <xf numFmtId="0" fontId="24" fillId="0" borderId="10" xfId="0" applyNumberFormat="1" applyFont="1" applyFill="1" applyBorder="1" applyAlignment="1">
      <alignment horizontal="centerContinuous" vertical="center"/>
    </xf>
    <xf numFmtId="0" fontId="24" fillId="25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25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 wrapText="1"/>
    </xf>
    <xf numFmtId="0" fontId="24" fillId="0" borderId="0" xfId="0" applyNumberFormat="1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centerContinuous" vertical="center"/>
      <protection/>
    </xf>
    <xf numFmtId="0" fontId="24" fillId="0" borderId="13" xfId="0" applyNumberFormat="1" applyFont="1" applyFill="1" applyBorder="1" applyAlignment="1" applyProtection="1">
      <alignment horizontal="centerContinuous" vertical="center"/>
      <protection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184" fontId="24" fillId="0" borderId="16" xfId="0" applyNumberFormat="1" applyFont="1" applyFill="1" applyBorder="1" applyAlignment="1" applyProtection="1">
      <alignment vertical="center" wrapText="1"/>
      <protection/>
    </xf>
    <xf numFmtId="184" fontId="24" fillId="0" borderId="19" xfId="0" applyNumberFormat="1" applyFont="1" applyFill="1" applyBorder="1" applyAlignment="1" applyProtection="1">
      <alignment vertical="center" wrapText="1"/>
      <protection/>
    </xf>
    <xf numFmtId="184" fontId="24" fillId="0" borderId="12" xfId="0" applyNumberFormat="1" applyFont="1" applyFill="1" applyBorder="1" applyAlignment="1" applyProtection="1">
      <alignment vertical="center" wrapText="1"/>
      <protection/>
    </xf>
    <xf numFmtId="184" fontId="24" fillId="0" borderId="14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>
      <alignment vertical="center"/>
    </xf>
    <xf numFmtId="0" fontId="28" fillId="26" borderId="1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30" fillId="0" borderId="0" xfId="0" applyNumberFormat="1" applyFont="1" applyFill="1" applyAlignment="1" applyProtection="1">
      <alignment horizontal="centerContinuous" vertical="center"/>
      <protection/>
    </xf>
    <xf numFmtId="0" fontId="25" fillId="0" borderId="0" xfId="0" applyFont="1" applyAlignment="1">
      <alignment/>
    </xf>
    <xf numFmtId="0" fontId="24" fillId="0" borderId="0" xfId="0" applyNumberFormat="1" applyFont="1" applyFill="1" applyAlignment="1">
      <alignment horizontal="right" vertical="center"/>
    </xf>
    <xf numFmtId="0" fontId="24" fillId="0" borderId="0" xfId="41" applyFont="1" applyAlignment="1">
      <alignment horizontal="right" vertical="center"/>
      <protection/>
    </xf>
    <xf numFmtId="0" fontId="2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23" fillId="0" borderId="0" xfId="40" applyFont="1" applyFill="1" applyAlignment="1">
      <alignment vertical="center"/>
      <protection/>
    </xf>
    <xf numFmtId="1" fontId="23" fillId="0" borderId="0" xfId="0" applyNumberFormat="1" applyFont="1" applyFill="1" applyAlignment="1">
      <alignment vertical="center"/>
    </xf>
    <xf numFmtId="1" fontId="23" fillId="0" borderId="0" xfId="0" applyNumberFormat="1" applyFont="1" applyFill="1" applyAlignment="1">
      <alignment vertical="center" wrapText="1"/>
    </xf>
    <xf numFmtId="184" fontId="24" fillId="0" borderId="0" xfId="0" applyNumberFormat="1" applyFont="1" applyFill="1" applyBorder="1" applyAlignment="1" applyProtection="1">
      <alignment vertical="center" wrapText="1"/>
      <protection/>
    </xf>
    <xf numFmtId="0" fontId="33" fillId="24" borderId="10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0" xfId="40" applyFont="1" applyFill="1" applyAlignment="1">
      <alignment vertical="center"/>
      <protection/>
    </xf>
    <xf numFmtId="0" fontId="24" fillId="0" borderId="0" xfId="40" applyFont="1" applyFill="1" applyAlignment="1">
      <alignment vertical="center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vertical="center" wrapText="1"/>
      <protection/>
    </xf>
    <xf numFmtId="49" fontId="24" fillId="0" borderId="10" xfId="0" applyNumberFormat="1" applyFont="1" applyFill="1" applyBorder="1" applyAlignment="1" applyProtection="1">
      <alignment horizontal="left" vertical="center" wrapText="1"/>
      <protection/>
    </xf>
    <xf numFmtId="185" fontId="28" fillId="24" borderId="10" xfId="0" applyNumberFormat="1" applyFont="1" applyFill="1" applyBorder="1" applyAlignment="1">
      <alignment horizontal="right" vertical="center" shrinkToFit="1"/>
    </xf>
    <xf numFmtId="185" fontId="24" fillId="0" borderId="10" xfId="40" applyNumberFormat="1" applyFont="1" applyFill="1" applyBorder="1" applyAlignment="1">
      <alignment horizontal="right" vertical="center"/>
      <protection/>
    </xf>
    <xf numFmtId="185" fontId="24" fillId="0" borderId="12" xfId="40" applyNumberFormat="1" applyFont="1" applyFill="1" applyBorder="1" applyAlignment="1">
      <alignment horizontal="right" vertical="center"/>
      <protection/>
    </xf>
    <xf numFmtId="185" fontId="24" fillId="0" borderId="10" xfId="0" applyNumberFormat="1" applyFont="1" applyBorder="1" applyAlignment="1">
      <alignment horizontal="right"/>
    </xf>
    <xf numFmtId="185" fontId="24" fillId="0" borderId="10" xfId="0" applyNumberFormat="1" applyFont="1" applyFill="1" applyBorder="1" applyAlignment="1" applyProtection="1">
      <alignment horizontal="right" vertical="center"/>
      <protection/>
    </xf>
    <xf numFmtId="185" fontId="24" fillId="0" borderId="10" xfId="0" applyNumberFormat="1" applyFont="1" applyFill="1" applyBorder="1" applyAlignment="1" applyProtection="1">
      <alignment horizontal="right" vertical="center" wrapText="1"/>
      <protection/>
    </xf>
    <xf numFmtId="185" fontId="24" fillId="25" borderId="10" xfId="0" applyNumberFormat="1" applyFont="1" applyFill="1" applyBorder="1" applyAlignment="1" applyProtection="1">
      <alignment horizontal="right" vertical="center" wrapText="1"/>
      <protection/>
    </xf>
    <xf numFmtId="4" fontId="24" fillId="0" borderId="10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49" fontId="24" fillId="0" borderId="12" xfId="0" applyNumberFormat="1" applyFont="1" applyFill="1" applyBorder="1" applyAlignment="1" applyProtection="1">
      <alignment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85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2" fillId="27" borderId="20" xfId="0" applyFont="1" applyFill="1" applyBorder="1" applyAlignment="1">
      <alignment horizontal="center" vertical="center" wrapText="1" shrinkToFit="1"/>
    </xf>
    <xf numFmtId="0" fontId="2" fillId="27" borderId="20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left" vertical="center" shrinkToFit="1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29" fillId="0" borderId="0" xfId="42" applyFont="1" applyFill="1" applyAlignment="1">
      <alignment horizontal="center" vertical="center"/>
      <protection/>
    </xf>
    <xf numFmtId="0" fontId="28" fillId="26" borderId="10" xfId="0" applyFont="1" applyFill="1" applyBorder="1" applyAlignment="1">
      <alignment horizontal="center" vertical="center" shrinkToFit="1"/>
    </xf>
    <xf numFmtId="0" fontId="28" fillId="26" borderId="10" xfId="0" applyFont="1" applyFill="1" applyBorder="1" applyAlignment="1">
      <alignment horizontal="center" vertical="center" shrinkToFit="1"/>
    </xf>
    <xf numFmtId="0" fontId="28" fillId="26" borderId="10" xfId="0" applyFont="1" applyFill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/>
    </xf>
    <xf numFmtId="0" fontId="24" fillId="24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0" xfId="42" applyFont="1" applyFill="1" applyAlignment="1">
      <alignment horizontal="center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Border="1" applyAlignment="1">
      <alignment horizontal="right" vertical="center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NumberFormat="1" applyFont="1" applyFill="1" applyBorder="1" applyAlignment="1" applyProtection="1">
      <alignment horizontal="center" vertical="center" wrapText="1"/>
      <protection/>
    </xf>
    <xf numFmtId="1" fontId="2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27" borderId="23" xfId="0" applyFont="1" applyFill="1" applyBorder="1" applyAlignment="1">
      <alignment horizontal="center" vertical="center" wrapText="1" shrinkToFit="1"/>
    </xf>
    <xf numFmtId="0" fontId="2" fillId="27" borderId="20" xfId="0" applyFont="1" applyFill="1" applyBorder="1" applyAlignment="1">
      <alignment horizontal="center" vertical="center" wrapText="1" shrinkToFit="1"/>
    </xf>
    <xf numFmtId="0" fontId="2" fillId="27" borderId="24" xfId="0" applyFont="1" applyFill="1" applyBorder="1" applyAlignment="1">
      <alignment horizontal="center" vertical="center" wrapText="1" shrinkToFit="1"/>
    </xf>
    <xf numFmtId="0" fontId="2" fillId="27" borderId="25" xfId="0" applyFont="1" applyFill="1" applyBorder="1" applyAlignment="1">
      <alignment horizontal="center" vertical="center" wrapText="1" shrinkToFit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2012年四川省省级部门决算批复表（表样）" xfId="41"/>
    <cellStyle name="常规_信息公开格式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H20" sqref="H20"/>
    </sheetView>
  </sheetViews>
  <sheetFormatPr defaultColWidth="9.00390625" defaultRowHeight="14.25"/>
  <cols>
    <col min="1" max="3" width="2.75390625" style="0" customWidth="1"/>
    <col min="4" max="4" width="32.75390625" style="0" customWidth="1"/>
    <col min="5" max="6" width="15.00390625" style="0" customWidth="1"/>
    <col min="7" max="9" width="14.00390625" style="0" customWidth="1"/>
    <col min="10" max="10" width="15.00390625" style="0" customWidth="1"/>
    <col min="11" max="11" width="8.50390625" style="0" customWidth="1"/>
  </cols>
  <sheetData>
    <row r="1" ht="27">
      <c r="F1" s="97" t="s">
        <v>209</v>
      </c>
    </row>
    <row r="2" spans="1:10" ht="15" thickBot="1">
      <c r="A2" s="99" t="s">
        <v>223</v>
      </c>
      <c r="F2" s="100" t="s">
        <v>210</v>
      </c>
      <c r="J2" s="98" t="s">
        <v>211</v>
      </c>
    </row>
    <row r="3" spans="1:10" ht="15" customHeight="1">
      <c r="A3" s="138" t="s">
        <v>109</v>
      </c>
      <c r="B3" s="139" t="s">
        <v>110</v>
      </c>
      <c r="C3" s="139" t="s">
        <v>110</v>
      </c>
      <c r="D3" s="139" t="s">
        <v>110</v>
      </c>
      <c r="E3" s="139" t="s">
        <v>212</v>
      </c>
      <c r="F3" s="139" t="s">
        <v>213</v>
      </c>
      <c r="G3" s="139" t="s">
        <v>214</v>
      </c>
      <c r="H3" s="139" t="s">
        <v>110</v>
      </c>
      <c r="I3" s="139" t="s">
        <v>110</v>
      </c>
      <c r="J3" s="139" t="s">
        <v>215</v>
      </c>
    </row>
    <row r="4" spans="1:10" ht="15" customHeight="1">
      <c r="A4" s="136" t="s">
        <v>216</v>
      </c>
      <c r="B4" s="137" t="s">
        <v>110</v>
      </c>
      <c r="C4" s="137" t="s">
        <v>110</v>
      </c>
      <c r="D4" s="137" t="s">
        <v>16</v>
      </c>
      <c r="E4" s="137" t="s">
        <v>110</v>
      </c>
      <c r="F4" s="137" t="s">
        <v>110</v>
      </c>
      <c r="G4" s="137" t="s">
        <v>18</v>
      </c>
      <c r="H4" s="137" t="s">
        <v>9</v>
      </c>
      <c r="I4" s="137" t="s">
        <v>19</v>
      </c>
      <c r="J4" s="137" t="s">
        <v>110</v>
      </c>
    </row>
    <row r="5" spans="1:10" ht="15" customHeight="1">
      <c r="A5" s="136" t="s">
        <v>110</v>
      </c>
      <c r="B5" s="137" t="s">
        <v>110</v>
      </c>
      <c r="C5" s="137" t="s">
        <v>110</v>
      </c>
      <c r="D5" s="137" t="s">
        <v>110</v>
      </c>
      <c r="E5" s="137" t="s">
        <v>110</v>
      </c>
      <c r="F5" s="137" t="s">
        <v>110</v>
      </c>
      <c r="G5" s="137" t="s">
        <v>110</v>
      </c>
      <c r="H5" s="137" t="s">
        <v>217</v>
      </c>
      <c r="I5" s="137" t="s">
        <v>218</v>
      </c>
      <c r="J5" s="137" t="s">
        <v>110</v>
      </c>
    </row>
    <row r="6" spans="1:10" ht="30.75" customHeight="1">
      <c r="A6" s="136" t="s">
        <v>110</v>
      </c>
      <c r="B6" s="137" t="s">
        <v>110</v>
      </c>
      <c r="C6" s="137" t="s">
        <v>110</v>
      </c>
      <c r="D6" s="137" t="s">
        <v>110</v>
      </c>
      <c r="E6" s="137" t="s">
        <v>110</v>
      </c>
      <c r="F6" s="137" t="s">
        <v>110</v>
      </c>
      <c r="G6" s="137" t="s">
        <v>110</v>
      </c>
      <c r="H6" s="137" t="s">
        <v>110</v>
      </c>
      <c r="I6" s="137" t="s">
        <v>110</v>
      </c>
      <c r="J6" s="137" t="s">
        <v>110</v>
      </c>
    </row>
    <row r="7" spans="1:10" ht="15" customHeight="1">
      <c r="A7" s="136" t="s">
        <v>10</v>
      </c>
      <c r="B7" s="137" t="s">
        <v>11</v>
      </c>
      <c r="C7" s="137" t="s">
        <v>17</v>
      </c>
      <c r="D7" s="101" t="s">
        <v>219</v>
      </c>
      <c r="E7" s="102" t="s">
        <v>110</v>
      </c>
      <c r="F7" s="102" t="s">
        <v>110</v>
      </c>
      <c r="G7" s="102" t="s">
        <v>220</v>
      </c>
      <c r="H7" s="102" t="s">
        <v>221</v>
      </c>
      <c r="I7" s="102" t="s">
        <v>222</v>
      </c>
      <c r="J7" s="102" t="s">
        <v>110</v>
      </c>
    </row>
    <row r="8" spans="1:10" ht="15" customHeight="1">
      <c r="A8" s="136" t="s">
        <v>110</v>
      </c>
      <c r="B8" s="137" t="s">
        <v>110</v>
      </c>
      <c r="C8" s="137" t="s">
        <v>110</v>
      </c>
      <c r="D8" s="101" t="s">
        <v>12</v>
      </c>
      <c r="E8" s="103" t="s">
        <v>110</v>
      </c>
      <c r="F8" s="103" t="s">
        <v>110</v>
      </c>
      <c r="G8" s="103" t="s">
        <v>110</v>
      </c>
      <c r="H8" s="103" t="s">
        <v>110</v>
      </c>
      <c r="I8" s="103" t="s">
        <v>110</v>
      </c>
      <c r="J8" s="103" t="s">
        <v>110</v>
      </c>
    </row>
    <row r="9" spans="1:10" ht="15" customHeight="1">
      <c r="A9" s="134" t="s">
        <v>110</v>
      </c>
      <c r="B9" s="135" t="s">
        <v>110</v>
      </c>
      <c r="C9" s="135" t="s">
        <v>110</v>
      </c>
      <c r="D9" s="104" t="s">
        <v>110</v>
      </c>
      <c r="E9" s="103" t="s">
        <v>110</v>
      </c>
      <c r="F9" s="103" t="s">
        <v>110</v>
      </c>
      <c r="G9" s="103" t="s">
        <v>110</v>
      </c>
      <c r="H9" s="103" t="s">
        <v>110</v>
      </c>
      <c r="I9" s="103" t="s">
        <v>110</v>
      </c>
      <c r="J9" s="103" t="s">
        <v>110</v>
      </c>
    </row>
    <row r="10" spans="1:10" ht="15" customHeight="1">
      <c r="A10" s="134" t="s">
        <v>110</v>
      </c>
      <c r="B10" s="135" t="s">
        <v>110</v>
      </c>
      <c r="C10" s="135" t="s">
        <v>110</v>
      </c>
      <c r="D10" s="104" t="s">
        <v>110</v>
      </c>
      <c r="E10" s="103" t="s">
        <v>110</v>
      </c>
      <c r="F10" s="103" t="s">
        <v>110</v>
      </c>
      <c r="G10" s="103" t="s">
        <v>110</v>
      </c>
      <c r="H10" s="103" t="s">
        <v>110</v>
      </c>
      <c r="I10" s="103" t="s">
        <v>110</v>
      </c>
      <c r="J10" s="103" t="s">
        <v>110</v>
      </c>
    </row>
    <row r="11" spans="1:10" ht="15" customHeight="1">
      <c r="A11" s="134" t="s">
        <v>110</v>
      </c>
      <c r="B11" s="135" t="s">
        <v>110</v>
      </c>
      <c r="C11" s="135" t="s">
        <v>110</v>
      </c>
      <c r="D11" s="104" t="s">
        <v>110</v>
      </c>
      <c r="E11" s="103" t="s">
        <v>110</v>
      </c>
      <c r="F11" s="103" t="s">
        <v>110</v>
      </c>
      <c r="G11" s="103" t="s">
        <v>110</v>
      </c>
      <c r="H11" s="103" t="s">
        <v>110</v>
      </c>
      <c r="I11" s="103" t="s">
        <v>110</v>
      </c>
      <c r="J11" s="103" t="s">
        <v>110</v>
      </c>
    </row>
    <row r="12" spans="1:10" ht="15" customHeight="1">
      <c r="A12" s="134" t="s">
        <v>110</v>
      </c>
      <c r="B12" s="135" t="s">
        <v>110</v>
      </c>
      <c r="C12" s="135" t="s">
        <v>110</v>
      </c>
      <c r="D12" s="104" t="s">
        <v>110</v>
      </c>
      <c r="E12" s="103" t="s">
        <v>110</v>
      </c>
      <c r="F12" s="103" t="s">
        <v>110</v>
      </c>
      <c r="G12" s="103" t="s">
        <v>110</v>
      </c>
      <c r="H12" s="103" t="s">
        <v>110</v>
      </c>
      <c r="I12" s="103" t="s">
        <v>110</v>
      </c>
      <c r="J12" s="103" t="s">
        <v>110</v>
      </c>
    </row>
    <row r="13" spans="1:10" ht="15" customHeight="1">
      <c r="A13" s="134" t="s">
        <v>110</v>
      </c>
      <c r="B13" s="135" t="s">
        <v>110</v>
      </c>
      <c r="C13" s="135" t="s">
        <v>110</v>
      </c>
      <c r="D13" s="104" t="s">
        <v>110</v>
      </c>
      <c r="E13" s="103" t="s">
        <v>110</v>
      </c>
      <c r="F13" s="103" t="s">
        <v>110</v>
      </c>
      <c r="G13" s="103" t="s">
        <v>110</v>
      </c>
      <c r="H13" s="103" t="s">
        <v>110</v>
      </c>
      <c r="I13" s="103" t="s">
        <v>110</v>
      </c>
      <c r="J13" s="103" t="s">
        <v>110</v>
      </c>
    </row>
    <row r="14" spans="1:10" ht="15" customHeight="1">
      <c r="A14" s="134" t="s">
        <v>110</v>
      </c>
      <c r="B14" s="135" t="s">
        <v>110</v>
      </c>
      <c r="C14" s="135" t="s">
        <v>110</v>
      </c>
      <c r="D14" s="104" t="s">
        <v>110</v>
      </c>
      <c r="E14" s="103" t="s">
        <v>110</v>
      </c>
      <c r="F14" s="103" t="s">
        <v>110</v>
      </c>
      <c r="G14" s="103" t="s">
        <v>110</v>
      </c>
      <c r="H14" s="103" t="s">
        <v>110</v>
      </c>
      <c r="I14" s="103" t="s">
        <v>110</v>
      </c>
      <c r="J14" s="103" t="s">
        <v>110</v>
      </c>
    </row>
  </sheetData>
  <sheetProtection/>
  <mergeCells count="19">
    <mergeCell ref="A3:D3"/>
    <mergeCell ref="E3:E6"/>
    <mergeCell ref="F3:F6"/>
    <mergeCell ref="G3:I3"/>
    <mergeCell ref="J3:J6"/>
    <mergeCell ref="A4:C6"/>
    <mergeCell ref="D4:D6"/>
    <mergeCell ref="G4:G6"/>
    <mergeCell ref="H4:H6"/>
    <mergeCell ref="I4:I6"/>
    <mergeCell ref="A12:C12"/>
    <mergeCell ref="A13:C13"/>
    <mergeCell ref="A14:C14"/>
    <mergeCell ref="A7:A8"/>
    <mergeCell ref="B7:B8"/>
    <mergeCell ref="C7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showZeros="0" workbookViewId="0" topLeftCell="A7">
      <selection activeCell="D25" sqref="D25"/>
    </sheetView>
  </sheetViews>
  <sheetFormatPr defaultColWidth="9.00390625" defaultRowHeight="14.25"/>
  <cols>
    <col min="1" max="1" width="36.125" style="3" customWidth="1"/>
    <col min="2" max="2" width="18.375" style="3" customWidth="1"/>
    <col min="3" max="3" width="43.125" style="3" customWidth="1"/>
    <col min="4" max="4" width="18.625" style="3" customWidth="1"/>
    <col min="5" max="5" width="29.75390625" style="3" customWidth="1"/>
    <col min="6" max="16384" width="9.00390625" style="3" customWidth="1"/>
  </cols>
  <sheetData>
    <row r="1" s="1" customFormat="1" ht="17.25" customHeight="1">
      <c r="D1" s="63" t="s">
        <v>77</v>
      </c>
    </row>
    <row r="2" spans="1:4" ht="27.75" customHeight="1">
      <c r="A2" s="107" t="s">
        <v>147</v>
      </c>
      <c r="B2" s="107"/>
      <c r="C2" s="107"/>
      <c r="D2" s="107"/>
    </row>
    <row r="3" spans="1:4" ht="15.75" customHeight="1">
      <c r="A3" s="80" t="s">
        <v>155</v>
      </c>
      <c r="B3" s="4"/>
      <c r="C3" s="4"/>
      <c r="D3" s="25" t="s">
        <v>108</v>
      </c>
    </row>
    <row r="4" spans="1:4" ht="18.75" customHeight="1">
      <c r="A4" s="105" t="s">
        <v>0</v>
      </c>
      <c r="B4" s="106"/>
      <c r="C4" s="105" t="s">
        <v>1</v>
      </c>
      <c r="D4" s="106"/>
    </row>
    <row r="5" spans="1:4" ht="18.75" customHeight="1">
      <c r="A5" s="71" t="s">
        <v>136</v>
      </c>
      <c r="B5" s="72" t="s">
        <v>137</v>
      </c>
      <c r="C5" s="71" t="s">
        <v>136</v>
      </c>
      <c r="D5" s="72" t="s">
        <v>137</v>
      </c>
    </row>
    <row r="6" spans="1:4" ht="18.75" customHeight="1">
      <c r="A6" s="5" t="s">
        <v>78</v>
      </c>
      <c r="B6" s="6">
        <v>2149.27</v>
      </c>
      <c r="C6" s="5" t="s">
        <v>79</v>
      </c>
      <c r="D6" s="6">
        <v>1559.59</v>
      </c>
    </row>
    <row r="7" spans="1:4" ht="18.75" customHeight="1">
      <c r="A7" s="5" t="s">
        <v>141</v>
      </c>
      <c r="B7" s="6"/>
      <c r="C7" s="5" t="s">
        <v>80</v>
      </c>
      <c r="D7" s="6"/>
    </row>
    <row r="8" spans="1:4" ht="18.75" customHeight="1">
      <c r="A8" s="5" t="s">
        <v>81</v>
      </c>
      <c r="B8" s="6"/>
      <c r="C8" s="5" t="s">
        <v>82</v>
      </c>
      <c r="D8" s="6"/>
    </row>
    <row r="9" spans="1:4" ht="18.75" customHeight="1">
      <c r="A9" s="5" t="s">
        <v>2</v>
      </c>
      <c r="B9" s="6"/>
      <c r="C9" s="5" t="s">
        <v>83</v>
      </c>
      <c r="D9" s="6"/>
    </row>
    <row r="10" spans="1:4" ht="18.75" customHeight="1">
      <c r="A10" s="5" t="s">
        <v>84</v>
      </c>
      <c r="B10" s="7"/>
      <c r="C10" s="5" t="s">
        <v>85</v>
      </c>
      <c r="D10" s="19"/>
    </row>
    <row r="11" spans="1:4" ht="18.75" customHeight="1">
      <c r="A11" s="8" t="s">
        <v>86</v>
      </c>
      <c r="B11" s="7"/>
      <c r="C11" s="9" t="s">
        <v>87</v>
      </c>
      <c r="D11" s="6"/>
    </row>
    <row r="12" spans="1:4" ht="18.75" customHeight="1">
      <c r="A12" s="8" t="s">
        <v>3</v>
      </c>
      <c r="B12" s="6"/>
      <c r="C12" s="5" t="s">
        <v>88</v>
      </c>
      <c r="D12" s="6"/>
    </row>
    <row r="13" spans="1:4" ht="18.75" customHeight="1">
      <c r="A13" s="10"/>
      <c r="B13" s="11"/>
      <c r="C13" s="13" t="s">
        <v>89</v>
      </c>
      <c r="D13" s="14">
        <v>302.4</v>
      </c>
    </row>
    <row r="14" spans="1:4" ht="18.75" customHeight="1">
      <c r="A14" s="8"/>
      <c r="B14" s="11"/>
      <c r="C14" s="13" t="s">
        <v>90</v>
      </c>
      <c r="D14" s="14">
        <v>45.17</v>
      </c>
    </row>
    <row r="15" spans="1:4" ht="18.75" customHeight="1">
      <c r="A15" s="8"/>
      <c r="B15" s="11"/>
      <c r="C15" s="5" t="s">
        <v>91</v>
      </c>
      <c r="D15" s="14"/>
    </row>
    <row r="16" spans="1:4" ht="18.75" customHeight="1">
      <c r="A16" s="8"/>
      <c r="B16" s="11"/>
      <c r="C16" s="5" t="s">
        <v>92</v>
      </c>
      <c r="D16" s="14"/>
    </row>
    <row r="17" spans="1:4" ht="18.75" customHeight="1">
      <c r="A17" s="8"/>
      <c r="B17" s="11"/>
      <c r="C17" s="5" t="s">
        <v>93</v>
      </c>
      <c r="D17" s="14"/>
    </row>
    <row r="18" spans="1:4" ht="18.75" customHeight="1">
      <c r="A18" s="8"/>
      <c r="B18" s="11"/>
      <c r="C18" s="5" t="s">
        <v>94</v>
      </c>
      <c r="D18" s="14"/>
    </row>
    <row r="19" spans="1:4" ht="18.75" customHeight="1">
      <c r="A19" s="8"/>
      <c r="B19" s="11"/>
      <c r="C19" s="5" t="s">
        <v>95</v>
      </c>
      <c r="D19" s="14"/>
    </row>
    <row r="20" spans="1:4" ht="18.75" customHeight="1">
      <c r="A20" s="8"/>
      <c r="B20" s="11"/>
      <c r="C20" s="5" t="s">
        <v>96</v>
      </c>
      <c r="D20" s="14"/>
    </row>
    <row r="21" spans="1:4" ht="18.75" customHeight="1">
      <c r="A21" s="8"/>
      <c r="B21" s="11"/>
      <c r="C21" s="5" t="s">
        <v>97</v>
      </c>
      <c r="D21" s="14"/>
    </row>
    <row r="22" spans="1:4" ht="18.75" customHeight="1">
      <c r="A22" s="8"/>
      <c r="B22" s="11"/>
      <c r="C22" s="5" t="s">
        <v>98</v>
      </c>
      <c r="D22" s="14"/>
    </row>
    <row r="23" spans="1:4" ht="18.75" customHeight="1">
      <c r="A23" s="8"/>
      <c r="B23" s="11"/>
      <c r="C23" s="5" t="s">
        <v>99</v>
      </c>
      <c r="D23" s="14"/>
    </row>
    <row r="24" spans="1:4" ht="18.75" customHeight="1">
      <c r="A24" s="8"/>
      <c r="B24" s="11"/>
      <c r="C24" s="5" t="s">
        <v>100</v>
      </c>
      <c r="D24" s="14">
        <v>242.11</v>
      </c>
    </row>
    <row r="25" spans="1:4" ht="18.75" customHeight="1">
      <c r="A25" s="8"/>
      <c r="B25" s="11"/>
      <c r="C25" s="5" t="s">
        <v>101</v>
      </c>
      <c r="D25" s="14"/>
    </row>
    <row r="26" spans="1:4" ht="18.75" customHeight="1">
      <c r="A26" s="8"/>
      <c r="B26" s="11"/>
      <c r="C26" s="5" t="s">
        <v>138</v>
      </c>
      <c r="D26" s="14"/>
    </row>
    <row r="27" spans="1:4" ht="18.75" customHeight="1">
      <c r="A27" s="5"/>
      <c r="B27" s="12"/>
      <c r="C27" s="5" t="s">
        <v>139</v>
      </c>
      <c r="D27" s="14"/>
    </row>
    <row r="28" spans="1:4" ht="18.75" customHeight="1">
      <c r="A28" s="5"/>
      <c r="B28" s="12"/>
      <c r="C28" s="5" t="s">
        <v>140</v>
      </c>
      <c r="D28" s="14"/>
    </row>
    <row r="29" spans="1:4" ht="18.75" customHeight="1">
      <c r="A29" s="15" t="s">
        <v>4</v>
      </c>
      <c r="B29" s="14">
        <f>SUM(B6:B28)</f>
        <v>2149.27</v>
      </c>
      <c r="C29" s="15" t="s">
        <v>5</v>
      </c>
      <c r="D29" s="14">
        <f>SUM(D6:D28)</f>
        <v>2149.27</v>
      </c>
    </row>
    <row r="30" spans="1:4" ht="18.75" customHeight="1">
      <c r="A30" s="5" t="s">
        <v>6</v>
      </c>
      <c r="B30" s="6"/>
      <c r="C30" s="5" t="s">
        <v>102</v>
      </c>
      <c r="D30" s="6"/>
    </row>
    <row r="31" spans="1:4" ht="18.75" customHeight="1">
      <c r="A31" s="5" t="s">
        <v>103</v>
      </c>
      <c r="B31" s="6"/>
      <c r="C31" s="5" t="s">
        <v>7</v>
      </c>
      <c r="D31" s="6"/>
    </row>
    <row r="32" spans="1:4" ht="18.75" customHeight="1">
      <c r="A32" s="5" t="s">
        <v>104</v>
      </c>
      <c r="B32" s="6"/>
      <c r="C32" s="5" t="s">
        <v>105</v>
      </c>
      <c r="D32" s="6"/>
    </row>
    <row r="33" spans="1:4" ht="18.75" customHeight="1">
      <c r="A33" s="5"/>
      <c r="B33" s="76"/>
      <c r="C33" s="5" t="s">
        <v>104</v>
      </c>
      <c r="D33" s="6"/>
    </row>
    <row r="34" spans="1:4" ht="18.75" customHeight="1">
      <c r="A34" s="5"/>
      <c r="B34"/>
      <c r="C34" s="77" t="s">
        <v>142</v>
      </c>
      <c r="D34" s="6"/>
    </row>
    <row r="35" spans="1:4" ht="18.75" customHeight="1">
      <c r="A35" s="15" t="s">
        <v>106</v>
      </c>
      <c r="B35" s="16">
        <f>SUM(B29:B32)</f>
        <v>2149.27</v>
      </c>
      <c r="C35" s="15" t="s">
        <v>107</v>
      </c>
      <c r="D35" s="16">
        <f>SUM(D29:D32)</f>
        <v>2149.27</v>
      </c>
    </row>
    <row r="36" ht="26.25" customHeight="1">
      <c r="A36" s="73"/>
    </row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19.5" customHeight="1"/>
    <row r="256" ht="19.5" customHeight="1"/>
    <row r="257" ht="19.5" customHeight="1"/>
    <row r="258" ht="19.5" customHeight="1"/>
  </sheetData>
  <sheetProtection/>
  <mergeCells count="3">
    <mergeCell ref="A4:B4"/>
    <mergeCell ref="C4:D4"/>
    <mergeCell ref="A2:D2"/>
  </mergeCells>
  <printOptions horizontalCentered="1" verticalCentered="1"/>
  <pageMargins left="0.15748031496062992" right="0.31496062992125984" top="0.7086614173228347" bottom="0.5905511811023623" header="0.9055118110236221" footer="0.15748031496062992"/>
  <pageSetup firstPageNumber="30" useFirstPageNumber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PageLayoutView="0" workbookViewId="0" topLeftCell="A3">
      <selection activeCell="F12" sqref="F12"/>
    </sheetView>
  </sheetViews>
  <sheetFormatPr defaultColWidth="9.00390625" defaultRowHeight="14.25"/>
  <cols>
    <col min="1" max="3" width="7.625" style="0" customWidth="1"/>
    <col min="4" max="4" width="26.25390625" style="0" customWidth="1"/>
    <col min="5" max="11" width="10.625" style="0" customWidth="1"/>
  </cols>
  <sheetData>
    <row r="1" spans="1:11" ht="21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64" t="s">
        <v>134</v>
      </c>
    </row>
    <row r="2" spans="1:11" ht="42" customHeight="1">
      <c r="A2" s="107" t="s">
        <v>148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22.5" customHeight="1">
      <c r="A3" s="80" t="s">
        <v>154</v>
      </c>
      <c r="B3" s="27"/>
      <c r="C3" s="27"/>
      <c r="D3" s="27"/>
      <c r="E3" s="27"/>
      <c r="F3" s="27"/>
      <c r="G3" s="27"/>
      <c r="H3" s="27"/>
      <c r="I3" s="27"/>
      <c r="J3" s="27"/>
      <c r="K3" s="68" t="s">
        <v>127</v>
      </c>
    </row>
    <row r="4" spans="1:13" ht="20.25" customHeight="1">
      <c r="A4" s="108" t="s">
        <v>109</v>
      </c>
      <c r="B4" s="109" t="s">
        <v>110</v>
      </c>
      <c r="C4" s="109" t="s">
        <v>110</v>
      </c>
      <c r="D4" s="109" t="s">
        <v>110</v>
      </c>
      <c r="E4" s="110" t="s">
        <v>125</v>
      </c>
      <c r="F4" s="110" t="s">
        <v>126</v>
      </c>
      <c r="G4" s="110" t="s">
        <v>111</v>
      </c>
      <c r="H4" s="110" t="s">
        <v>112</v>
      </c>
      <c r="I4" s="110" t="s">
        <v>113</v>
      </c>
      <c r="J4" s="110" t="s">
        <v>114</v>
      </c>
      <c r="K4" s="110" t="s">
        <v>115</v>
      </c>
      <c r="L4" s="26"/>
      <c r="M4" s="26"/>
    </row>
    <row r="5" spans="1:13" ht="20.25" customHeight="1">
      <c r="A5" s="110" t="s">
        <v>119</v>
      </c>
      <c r="B5" s="110" t="s">
        <v>110</v>
      </c>
      <c r="C5" s="110" t="s">
        <v>110</v>
      </c>
      <c r="D5" s="109" t="s">
        <v>16</v>
      </c>
      <c r="E5" s="110" t="s">
        <v>110</v>
      </c>
      <c r="F5" s="110" t="s">
        <v>110</v>
      </c>
      <c r="G5" s="110" t="s">
        <v>110</v>
      </c>
      <c r="H5" s="110" t="s">
        <v>110</v>
      </c>
      <c r="I5" s="110" t="s">
        <v>110</v>
      </c>
      <c r="J5" s="110" t="s">
        <v>110</v>
      </c>
      <c r="K5" s="110" t="s">
        <v>18</v>
      </c>
      <c r="L5" s="26"/>
      <c r="M5" s="26"/>
    </row>
    <row r="6" spans="1:13" ht="20.25" customHeight="1">
      <c r="A6" s="58" t="s">
        <v>120</v>
      </c>
      <c r="B6" s="58" t="s">
        <v>121</v>
      </c>
      <c r="C6" s="58" t="s">
        <v>122</v>
      </c>
      <c r="D6" s="109"/>
      <c r="E6" s="85">
        <f aca="true" t="shared" si="0" ref="E6:E27">SUM(F6:K6)</f>
        <v>2149.27</v>
      </c>
      <c r="F6" s="84">
        <f>SUM(F7,F16,F21,F25)</f>
        <v>2149.27</v>
      </c>
      <c r="G6" s="84" t="s">
        <v>110</v>
      </c>
      <c r="H6" s="84" t="s">
        <v>110</v>
      </c>
      <c r="I6" s="84" t="s">
        <v>110</v>
      </c>
      <c r="J6" s="84" t="s">
        <v>110</v>
      </c>
      <c r="K6" s="84"/>
      <c r="L6" s="26"/>
      <c r="M6" s="26"/>
    </row>
    <row r="7" spans="1:13" ht="20.25" customHeight="1">
      <c r="A7" s="30" t="s">
        <v>123</v>
      </c>
      <c r="B7" s="30"/>
      <c r="C7" s="30"/>
      <c r="D7" s="31" t="s">
        <v>13</v>
      </c>
      <c r="E7" s="85">
        <f t="shared" si="0"/>
        <v>1559.59</v>
      </c>
      <c r="F7" s="85">
        <f>SUM(F8,F13)</f>
        <v>1559.59</v>
      </c>
      <c r="G7" s="85"/>
      <c r="H7" s="85"/>
      <c r="I7" s="85"/>
      <c r="J7" s="85"/>
      <c r="K7" s="85"/>
      <c r="L7" s="26"/>
      <c r="M7" s="26"/>
    </row>
    <row r="8" spans="1:11" ht="20.25" customHeight="1">
      <c r="A8" s="30"/>
      <c r="B8" s="81" t="s">
        <v>156</v>
      </c>
      <c r="C8" s="30"/>
      <c r="D8" s="82" t="s">
        <v>158</v>
      </c>
      <c r="E8" s="85">
        <f t="shared" si="0"/>
        <v>1359.61</v>
      </c>
      <c r="F8" s="85">
        <f>SUM(F9:F12)</f>
        <v>1359.61</v>
      </c>
      <c r="G8" s="85"/>
      <c r="H8" s="85"/>
      <c r="I8" s="85"/>
      <c r="J8" s="85"/>
      <c r="K8" s="85"/>
    </row>
    <row r="9" spans="1:11" ht="20.25" customHeight="1">
      <c r="A9" s="30"/>
      <c r="B9" s="30"/>
      <c r="C9" s="81" t="s">
        <v>157</v>
      </c>
      <c r="D9" s="31" t="s">
        <v>124</v>
      </c>
      <c r="E9" s="85">
        <f t="shared" si="0"/>
        <v>556.34</v>
      </c>
      <c r="F9" s="85">
        <v>556.34</v>
      </c>
      <c r="G9" s="85"/>
      <c r="H9" s="85"/>
      <c r="I9" s="85"/>
      <c r="J9" s="85"/>
      <c r="K9" s="85"/>
    </row>
    <row r="10" spans="1:11" ht="20.25" customHeight="1">
      <c r="A10" s="30"/>
      <c r="B10" s="30"/>
      <c r="C10" s="81" t="s">
        <v>159</v>
      </c>
      <c r="D10" s="82" t="s">
        <v>162</v>
      </c>
      <c r="E10" s="85">
        <f t="shared" si="0"/>
        <v>512.05</v>
      </c>
      <c r="F10" s="85">
        <v>512.05</v>
      </c>
      <c r="G10" s="85"/>
      <c r="H10" s="85"/>
      <c r="I10" s="85"/>
      <c r="J10" s="85"/>
      <c r="K10" s="85"/>
    </row>
    <row r="11" spans="1:11" ht="20.25" customHeight="1">
      <c r="A11" s="30"/>
      <c r="B11" s="30"/>
      <c r="C11" s="81" t="s">
        <v>160</v>
      </c>
      <c r="D11" s="82" t="s">
        <v>163</v>
      </c>
      <c r="E11" s="85">
        <f t="shared" si="0"/>
        <v>11.22</v>
      </c>
      <c r="F11" s="85">
        <v>11.22</v>
      </c>
      <c r="G11" s="85"/>
      <c r="H11" s="85"/>
      <c r="I11" s="85"/>
      <c r="J11" s="85"/>
      <c r="K11" s="85"/>
    </row>
    <row r="12" spans="1:11" ht="20.25" customHeight="1">
      <c r="A12" s="30"/>
      <c r="B12" s="30"/>
      <c r="C12" s="81" t="s">
        <v>161</v>
      </c>
      <c r="D12" s="82" t="s">
        <v>164</v>
      </c>
      <c r="E12" s="85">
        <f t="shared" si="0"/>
        <v>280</v>
      </c>
      <c r="F12" s="85">
        <v>280</v>
      </c>
      <c r="G12" s="85"/>
      <c r="H12" s="85"/>
      <c r="I12" s="85"/>
      <c r="J12" s="85"/>
      <c r="K12" s="85"/>
    </row>
    <row r="13" spans="1:11" ht="20.25" customHeight="1">
      <c r="A13" s="30"/>
      <c r="B13" s="81" t="s">
        <v>165</v>
      </c>
      <c r="C13" s="30"/>
      <c r="D13" s="82" t="s">
        <v>166</v>
      </c>
      <c r="E13" s="85">
        <f t="shared" si="0"/>
        <v>199.98</v>
      </c>
      <c r="F13" s="85">
        <f>SUM(F14:F15)</f>
        <v>199.98</v>
      </c>
      <c r="G13" s="85"/>
      <c r="H13" s="85"/>
      <c r="I13" s="85"/>
      <c r="J13" s="85"/>
      <c r="K13" s="85"/>
    </row>
    <row r="14" spans="1:11" ht="20.25" customHeight="1">
      <c r="A14" s="30"/>
      <c r="B14" s="30"/>
      <c r="C14" s="81" t="s">
        <v>157</v>
      </c>
      <c r="D14" s="31" t="s">
        <v>124</v>
      </c>
      <c r="E14" s="85">
        <f t="shared" si="0"/>
        <v>50.73</v>
      </c>
      <c r="F14" s="85">
        <v>50.73</v>
      </c>
      <c r="G14" s="85"/>
      <c r="H14" s="85"/>
      <c r="I14" s="85"/>
      <c r="J14" s="85"/>
      <c r="K14" s="85"/>
    </row>
    <row r="15" spans="1:11" ht="20.25" customHeight="1">
      <c r="A15" s="30"/>
      <c r="B15" s="30"/>
      <c r="C15" s="81" t="s">
        <v>159</v>
      </c>
      <c r="D15" s="82" t="s">
        <v>162</v>
      </c>
      <c r="E15" s="85">
        <f t="shared" si="0"/>
        <v>149.25</v>
      </c>
      <c r="F15" s="85">
        <v>149.25</v>
      </c>
      <c r="G15" s="85"/>
      <c r="H15" s="85"/>
      <c r="I15" s="85"/>
      <c r="J15" s="85"/>
      <c r="K15" s="85"/>
    </row>
    <row r="16" spans="1:11" ht="20.25" customHeight="1">
      <c r="A16" s="81" t="s">
        <v>167</v>
      </c>
      <c r="B16" s="30"/>
      <c r="C16" s="30"/>
      <c r="D16" s="82" t="s">
        <v>170</v>
      </c>
      <c r="E16" s="85">
        <f t="shared" si="0"/>
        <v>302.4</v>
      </c>
      <c r="F16" s="85">
        <f>SUM(F17,F19)</f>
        <v>302.4</v>
      </c>
      <c r="G16" s="85"/>
      <c r="H16" s="85"/>
      <c r="I16" s="85"/>
      <c r="J16" s="85"/>
      <c r="K16" s="85"/>
    </row>
    <row r="17" spans="1:11" ht="20.25" customHeight="1">
      <c r="A17" s="30"/>
      <c r="B17" s="81" t="s">
        <v>168</v>
      </c>
      <c r="C17" s="30"/>
      <c r="D17" s="82" t="s">
        <v>171</v>
      </c>
      <c r="E17" s="85">
        <f t="shared" si="0"/>
        <v>301.4</v>
      </c>
      <c r="F17" s="85">
        <f>SUM(F18)</f>
        <v>301.4</v>
      </c>
      <c r="G17" s="85"/>
      <c r="H17" s="85"/>
      <c r="I17" s="85"/>
      <c r="J17" s="85"/>
      <c r="K17" s="85"/>
    </row>
    <row r="18" spans="1:11" ht="20.25" customHeight="1">
      <c r="A18" s="30"/>
      <c r="B18" s="30"/>
      <c r="C18" s="81" t="s">
        <v>169</v>
      </c>
      <c r="D18" s="82" t="s">
        <v>172</v>
      </c>
      <c r="E18" s="85">
        <f t="shared" si="0"/>
        <v>301.4</v>
      </c>
      <c r="F18" s="85">
        <v>301.4</v>
      </c>
      <c r="G18" s="85"/>
      <c r="H18" s="85"/>
      <c r="I18" s="85"/>
      <c r="J18" s="85"/>
      <c r="K18" s="85"/>
    </row>
    <row r="19" spans="1:11" ht="20.25" customHeight="1">
      <c r="A19" s="30"/>
      <c r="B19" s="81" t="s">
        <v>173</v>
      </c>
      <c r="C19" s="81"/>
      <c r="D19" s="82" t="s">
        <v>175</v>
      </c>
      <c r="E19" s="85">
        <f t="shared" si="0"/>
        <v>1</v>
      </c>
      <c r="F19" s="85">
        <f>SUM(F20)</f>
        <v>1</v>
      </c>
      <c r="G19" s="85"/>
      <c r="H19" s="85"/>
      <c r="I19" s="85"/>
      <c r="J19" s="85"/>
      <c r="K19" s="85"/>
    </row>
    <row r="20" spans="1:11" ht="20.25" customHeight="1">
      <c r="A20" s="30"/>
      <c r="B20" s="30"/>
      <c r="C20" s="81" t="s">
        <v>174</v>
      </c>
      <c r="D20" s="82" t="s">
        <v>176</v>
      </c>
      <c r="E20" s="85">
        <f t="shared" si="0"/>
        <v>1</v>
      </c>
      <c r="F20" s="85">
        <v>1</v>
      </c>
      <c r="G20" s="85"/>
      <c r="H20" s="85"/>
      <c r="I20" s="85"/>
      <c r="J20" s="85"/>
      <c r="K20" s="85"/>
    </row>
    <row r="21" spans="1:11" ht="20.25" customHeight="1">
      <c r="A21" s="81" t="s">
        <v>177</v>
      </c>
      <c r="B21" s="30"/>
      <c r="C21" s="81"/>
      <c r="D21" s="82" t="s">
        <v>183</v>
      </c>
      <c r="E21" s="85">
        <f t="shared" si="0"/>
        <v>45.17</v>
      </c>
      <c r="F21" s="85">
        <f>SUM(F22)</f>
        <v>45.17</v>
      </c>
      <c r="G21" s="85"/>
      <c r="H21" s="85"/>
      <c r="I21" s="85"/>
      <c r="J21" s="85"/>
      <c r="K21" s="85"/>
    </row>
    <row r="22" spans="1:11" ht="20.25" customHeight="1">
      <c r="A22" s="30"/>
      <c r="B22" s="81" t="s">
        <v>178</v>
      </c>
      <c r="C22" s="81"/>
      <c r="D22" s="82" t="s">
        <v>193</v>
      </c>
      <c r="E22" s="85">
        <f t="shared" si="0"/>
        <v>45.17</v>
      </c>
      <c r="F22" s="85">
        <f>SUM(F23:F24)</f>
        <v>45.17</v>
      </c>
      <c r="G22" s="85"/>
      <c r="H22" s="85"/>
      <c r="I22" s="85"/>
      <c r="J22" s="85"/>
      <c r="K22" s="85"/>
    </row>
    <row r="23" spans="1:11" ht="20.25" customHeight="1">
      <c r="A23" s="81" t="s">
        <v>179</v>
      </c>
      <c r="B23" s="30"/>
      <c r="C23" s="81" t="s">
        <v>180</v>
      </c>
      <c r="D23" s="83" t="s">
        <v>194</v>
      </c>
      <c r="E23" s="85">
        <f t="shared" si="0"/>
        <v>34.87</v>
      </c>
      <c r="F23" s="85">
        <v>34.87</v>
      </c>
      <c r="G23" s="85"/>
      <c r="H23" s="85"/>
      <c r="I23" s="85"/>
      <c r="J23" s="85"/>
      <c r="K23" s="85"/>
    </row>
    <row r="24" spans="1:11" ht="20.25" customHeight="1">
      <c r="A24" s="30"/>
      <c r="B24" s="81" t="s">
        <v>179</v>
      </c>
      <c r="C24" s="81" t="s">
        <v>181</v>
      </c>
      <c r="D24" s="83" t="s">
        <v>195</v>
      </c>
      <c r="E24" s="85">
        <f t="shared" si="0"/>
        <v>10.3</v>
      </c>
      <c r="F24" s="85">
        <v>10.3</v>
      </c>
      <c r="G24" s="85"/>
      <c r="H24" s="85"/>
      <c r="I24" s="85"/>
      <c r="J24" s="85"/>
      <c r="K24" s="85"/>
    </row>
    <row r="25" spans="1:11" ht="20.25" customHeight="1">
      <c r="A25" s="81" t="s">
        <v>184</v>
      </c>
      <c r="B25" s="30"/>
      <c r="C25" s="81" t="s">
        <v>179</v>
      </c>
      <c r="D25" s="83" t="s">
        <v>189</v>
      </c>
      <c r="E25" s="85">
        <f t="shared" si="0"/>
        <v>242.11</v>
      </c>
      <c r="F25" s="85">
        <f>SUM(F26)</f>
        <v>242.11</v>
      </c>
      <c r="G25" s="85"/>
      <c r="H25" s="85"/>
      <c r="I25" s="85"/>
      <c r="J25" s="85"/>
      <c r="K25" s="85"/>
    </row>
    <row r="26" spans="1:11" ht="20.25" customHeight="1">
      <c r="A26" s="81"/>
      <c r="B26" s="81" t="s">
        <v>186</v>
      </c>
      <c r="C26" s="81"/>
      <c r="D26" s="83" t="s">
        <v>190</v>
      </c>
      <c r="E26" s="85">
        <f t="shared" si="0"/>
        <v>242.11</v>
      </c>
      <c r="F26" s="85">
        <f>SUM(F27:F28)</f>
        <v>242.11</v>
      </c>
      <c r="G26" s="85"/>
      <c r="H26" s="85"/>
      <c r="I26" s="85"/>
      <c r="J26" s="85"/>
      <c r="K26" s="85"/>
    </row>
    <row r="27" spans="1:11" ht="20.25" customHeight="1">
      <c r="A27" s="81" t="s">
        <v>179</v>
      </c>
      <c r="B27" s="81" t="s">
        <v>185</v>
      </c>
      <c r="C27" s="81" t="s">
        <v>187</v>
      </c>
      <c r="D27" s="83" t="s">
        <v>191</v>
      </c>
      <c r="E27" s="85">
        <f t="shared" si="0"/>
        <v>46.56</v>
      </c>
      <c r="F27" s="85">
        <v>46.56</v>
      </c>
      <c r="G27" s="85"/>
      <c r="H27" s="85"/>
      <c r="I27" s="85"/>
      <c r="J27" s="85"/>
      <c r="K27" s="85"/>
    </row>
    <row r="28" spans="1:11" ht="20.25" customHeight="1">
      <c r="A28" s="81" t="s">
        <v>179</v>
      </c>
      <c r="B28" s="81" t="s">
        <v>182</v>
      </c>
      <c r="C28" s="81" t="s">
        <v>188</v>
      </c>
      <c r="D28" s="83" t="s">
        <v>192</v>
      </c>
      <c r="E28" s="85">
        <f>SUM(F28:K28)</f>
        <v>195.55</v>
      </c>
      <c r="F28" s="85">
        <v>195.55</v>
      </c>
      <c r="G28" s="85"/>
      <c r="H28" s="85"/>
      <c r="I28" s="85"/>
      <c r="J28" s="85"/>
      <c r="K28" s="85"/>
    </row>
    <row r="29" spans="1:11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4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</sheetData>
  <sheetProtection/>
  <mergeCells count="11">
    <mergeCell ref="A2:K2"/>
    <mergeCell ref="D5:D6"/>
    <mergeCell ref="J4:J5"/>
    <mergeCell ref="K4:K5"/>
    <mergeCell ref="A5:C5"/>
    <mergeCell ref="A4:D4"/>
    <mergeCell ref="E4:E5"/>
    <mergeCell ref="F4:F5"/>
    <mergeCell ref="G4:G5"/>
    <mergeCell ref="H4:H5"/>
    <mergeCell ref="I4:I5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3">
      <selection activeCell="G11" sqref="G11"/>
    </sheetView>
  </sheetViews>
  <sheetFormatPr defaultColWidth="9.00390625" defaultRowHeight="14.25"/>
  <cols>
    <col min="1" max="3" width="8.125" style="0" customWidth="1"/>
    <col min="4" max="4" width="26.50390625" style="0" customWidth="1"/>
    <col min="5" max="10" width="11.125" style="0" customWidth="1"/>
  </cols>
  <sheetData>
    <row r="1" spans="1:11" ht="21.75" customHeight="1">
      <c r="A1" s="28"/>
      <c r="B1" s="29"/>
      <c r="C1" s="29"/>
      <c r="D1" s="29"/>
      <c r="E1" s="29"/>
      <c r="F1" s="29"/>
      <c r="G1" s="29"/>
      <c r="H1" s="29"/>
      <c r="I1" s="29"/>
      <c r="J1" s="64" t="s">
        <v>135</v>
      </c>
      <c r="K1" s="29"/>
    </row>
    <row r="2" spans="1:11" ht="42" customHeight="1">
      <c r="A2" s="111" t="s">
        <v>149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0" ht="21.75" customHeight="1">
      <c r="A3" s="80" t="s">
        <v>196</v>
      </c>
      <c r="B3" s="28"/>
      <c r="C3" s="28"/>
      <c r="D3" s="28"/>
      <c r="E3" s="28"/>
      <c r="F3" s="28"/>
      <c r="G3" s="28"/>
      <c r="H3" s="28"/>
      <c r="I3" s="28"/>
      <c r="J3" s="70" t="s">
        <v>127</v>
      </c>
    </row>
    <row r="4" spans="1:11" ht="20.25" customHeight="1">
      <c r="A4" s="112" t="s">
        <v>109</v>
      </c>
      <c r="B4" s="112"/>
      <c r="C4" s="112"/>
      <c r="D4" s="112"/>
      <c r="E4" s="110" t="s">
        <v>125</v>
      </c>
      <c r="F4" s="110" t="s">
        <v>9</v>
      </c>
      <c r="G4" s="110" t="s">
        <v>19</v>
      </c>
      <c r="H4" s="110" t="s">
        <v>116</v>
      </c>
      <c r="I4" s="110" t="s">
        <v>117</v>
      </c>
      <c r="J4" s="110" t="s">
        <v>118</v>
      </c>
      <c r="K4" s="26"/>
    </row>
    <row r="5" spans="1:11" ht="20.25" customHeight="1">
      <c r="A5" s="110" t="s">
        <v>119</v>
      </c>
      <c r="B5" s="110"/>
      <c r="C5" s="110"/>
      <c r="D5" s="109" t="s">
        <v>16</v>
      </c>
      <c r="E5" s="110" t="s">
        <v>110</v>
      </c>
      <c r="F5" s="110" t="s">
        <v>110</v>
      </c>
      <c r="G5" s="110" t="s">
        <v>110</v>
      </c>
      <c r="H5" s="110" t="s">
        <v>110</v>
      </c>
      <c r="I5" s="110" t="s">
        <v>110</v>
      </c>
      <c r="J5" s="110" t="s">
        <v>110</v>
      </c>
      <c r="K5" s="33"/>
    </row>
    <row r="6" spans="1:11" ht="20.25" customHeight="1">
      <c r="A6" s="58" t="s">
        <v>128</v>
      </c>
      <c r="B6" s="58" t="s">
        <v>129</v>
      </c>
      <c r="C6" s="58" t="s">
        <v>130</v>
      </c>
      <c r="D6" s="109"/>
      <c r="E6" s="84">
        <f>SUM(F6:J6)</f>
        <v>2149.27</v>
      </c>
      <c r="F6" s="84">
        <f>SUM(F7,F16,F21,F25)</f>
        <v>1206.97</v>
      </c>
      <c r="G6" s="84">
        <f>SUM(G7,G16,G21,G25)</f>
        <v>942.3</v>
      </c>
      <c r="H6" s="84" t="s">
        <v>110</v>
      </c>
      <c r="I6" s="84" t="s">
        <v>110</v>
      </c>
      <c r="J6" s="84" t="s">
        <v>110</v>
      </c>
      <c r="K6" s="33"/>
    </row>
    <row r="7" spans="1:11" ht="20.25" customHeight="1">
      <c r="A7" s="30" t="s">
        <v>123</v>
      </c>
      <c r="B7" s="30"/>
      <c r="C7" s="30"/>
      <c r="D7" s="31" t="s">
        <v>13</v>
      </c>
      <c r="E7" s="84">
        <f aca="true" t="shared" si="0" ref="E7:E28">SUM(F7:J7)</f>
        <v>1559.5900000000001</v>
      </c>
      <c r="F7" s="85">
        <f>SUM(F8,F13)</f>
        <v>618.2900000000001</v>
      </c>
      <c r="G7" s="85">
        <f>SUM(G8,G13)</f>
        <v>941.3</v>
      </c>
      <c r="H7" s="85"/>
      <c r="I7" s="85"/>
      <c r="J7" s="85"/>
      <c r="K7" s="34"/>
    </row>
    <row r="8" spans="1:11" ht="20.25" customHeight="1">
      <c r="A8" s="30"/>
      <c r="B8" s="81" t="s">
        <v>156</v>
      </c>
      <c r="C8" s="30"/>
      <c r="D8" s="82" t="s">
        <v>158</v>
      </c>
      <c r="E8" s="84">
        <f t="shared" si="0"/>
        <v>1359.6100000000001</v>
      </c>
      <c r="F8" s="85">
        <f>SUM(F9:F12)</f>
        <v>567.5600000000001</v>
      </c>
      <c r="G8" s="85">
        <f>SUM(G9:G12)</f>
        <v>792.05</v>
      </c>
      <c r="H8" s="85"/>
      <c r="I8" s="85"/>
      <c r="J8" s="85"/>
      <c r="K8" s="34"/>
    </row>
    <row r="9" spans="1:11" ht="20.25" customHeight="1">
      <c r="A9" s="30"/>
      <c r="B9" s="30"/>
      <c r="C9" s="81" t="s">
        <v>157</v>
      </c>
      <c r="D9" s="31" t="s">
        <v>124</v>
      </c>
      <c r="E9" s="84">
        <f t="shared" si="0"/>
        <v>556.34</v>
      </c>
      <c r="F9" s="85">
        <v>556.34</v>
      </c>
      <c r="G9" s="85"/>
      <c r="H9" s="85"/>
      <c r="I9" s="85"/>
      <c r="J9" s="85"/>
      <c r="K9" s="34"/>
    </row>
    <row r="10" spans="1:11" ht="20.25" customHeight="1">
      <c r="A10" s="30"/>
      <c r="B10" s="30"/>
      <c r="C10" s="81" t="s">
        <v>159</v>
      </c>
      <c r="D10" s="82" t="s">
        <v>162</v>
      </c>
      <c r="E10" s="84">
        <f t="shared" si="0"/>
        <v>512.05</v>
      </c>
      <c r="F10" s="85"/>
      <c r="G10" s="85">
        <v>512.05</v>
      </c>
      <c r="H10" s="85"/>
      <c r="I10" s="85"/>
      <c r="J10" s="85"/>
      <c r="K10" s="34"/>
    </row>
    <row r="11" spans="1:11" ht="20.25" customHeight="1">
      <c r="A11" s="30"/>
      <c r="B11" s="30"/>
      <c r="C11" s="81" t="s">
        <v>160</v>
      </c>
      <c r="D11" s="82" t="s">
        <v>163</v>
      </c>
      <c r="E11" s="84">
        <f t="shared" si="0"/>
        <v>11.22</v>
      </c>
      <c r="F11" s="85">
        <v>11.22</v>
      </c>
      <c r="G11" s="85"/>
      <c r="H11" s="85"/>
      <c r="I11" s="85"/>
      <c r="J11" s="85"/>
      <c r="K11" s="34"/>
    </row>
    <row r="12" spans="1:11" ht="20.25" customHeight="1">
      <c r="A12" s="30"/>
      <c r="B12" s="30"/>
      <c r="C12" s="81" t="s">
        <v>161</v>
      </c>
      <c r="D12" s="82" t="s">
        <v>164</v>
      </c>
      <c r="E12" s="84">
        <f t="shared" si="0"/>
        <v>280</v>
      </c>
      <c r="F12" s="85"/>
      <c r="G12" s="85">
        <v>280</v>
      </c>
      <c r="H12" s="85"/>
      <c r="I12" s="85"/>
      <c r="J12" s="85"/>
      <c r="K12" s="34"/>
    </row>
    <row r="13" spans="1:11" ht="20.25" customHeight="1">
      <c r="A13" s="30"/>
      <c r="B13" s="81" t="s">
        <v>165</v>
      </c>
      <c r="C13" s="30"/>
      <c r="D13" s="82" t="s">
        <v>166</v>
      </c>
      <c r="E13" s="84">
        <f t="shared" si="0"/>
        <v>199.98</v>
      </c>
      <c r="F13" s="85">
        <f>SUM(F14:F15)</f>
        <v>50.73</v>
      </c>
      <c r="G13" s="85">
        <f>SUM(G14:G15)</f>
        <v>149.25</v>
      </c>
      <c r="H13" s="85"/>
      <c r="I13" s="85"/>
      <c r="J13" s="85"/>
      <c r="K13" s="34"/>
    </row>
    <row r="14" spans="1:11" ht="20.25" customHeight="1">
      <c r="A14" s="30"/>
      <c r="B14" s="30"/>
      <c r="C14" s="81" t="s">
        <v>157</v>
      </c>
      <c r="D14" s="31" t="s">
        <v>124</v>
      </c>
      <c r="E14" s="84">
        <f t="shared" si="0"/>
        <v>50.73</v>
      </c>
      <c r="F14" s="85">
        <v>50.73</v>
      </c>
      <c r="G14" s="85"/>
      <c r="H14" s="85"/>
      <c r="I14" s="85"/>
      <c r="J14" s="85"/>
      <c r="K14" s="34"/>
    </row>
    <row r="15" spans="1:11" ht="20.25" customHeight="1">
      <c r="A15" s="30"/>
      <c r="B15" s="30"/>
      <c r="C15" s="81" t="s">
        <v>159</v>
      </c>
      <c r="D15" s="82" t="s">
        <v>162</v>
      </c>
      <c r="E15" s="84">
        <f t="shared" si="0"/>
        <v>149.25</v>
      </c>
      <c r="F15" s="85"/>
      <c r="G15" s="85">
        <v>149.25</v>
      </c>
      <c r="H15" s="85"/>
      <c r="I15" s="85"/>
      <c r="J15" s="85"/>
      <c r="K15" s="34"/>
    </row>
    <row r="16" spans="1:11" ht="20.25" customHeight="1">
      <c r="A16" s="81" t="s">
        <v>167</v>
      </c>
      <c r="B16" s="30"/>
      <c r="C16" s="30"/>
      <c r="D16" s="82" t="s">
        <v>170</v>
      </c>
      <c r="E16" s="84">
        <f t="shared" si="0"/>
        <v>302.4</v>
      </c>
      <c r="F16" s="85">
        <f>SUM(F17,F19)</f>
        <v>301.4</v>
      </c>
      <c r="G16" s="85">
        <f>SUM(G17,G19)</f>
        <v>1</v>
      </c>
      <c r="H16" s="85"/>
      <c r="I16" s="85"/>
      <c r="J16" s="85"/>
      <c r="K16" s="34"/>
    </row>
    <row r="17" spans="1:11" ht="20.25" customHeight="1">
      <c r="A17" s="30"/>
      <c r="B17" s="81" t="s">
        <v>168</v>
      </c>
      <c r="C17" s="30"/>
      <c r="D17" s="82" t="s">
        <v>171</v>
      </c>
      <c r="E17" s="84">
        <f t="shared" si="0"/>
        <v>301.4</v>
      </c>
      <c r="F17" s="85">
        <f>SUM(F18)</f>
        <v>301.4</v>
      </c>
      <c r="G17" s="85"/>
      <c r="H17" s="85"/>
      <c r="I17" s="85"/>
      <c r="J17" s="85"/>
      <c r="K17" s="34"/>
    </row>
    <row r="18" spans="1:11" ht="20.25" customHeight="1">
      <c r="A18" s="30"/>
      <c r="B18" s="30"/>
      <c r="C18" s="81" t="s">
        <v>169</v>
      </c>
      <c r="D18" s="82" t="s">
        <v>172</v>
      </c>
      <c r="E18" s="84">
        <f t="shared" si="0"/>
        <v>301.4</v>
      </c>
      <c r="F18" s="85">
        <v>301.4</v>
      </c>
      <c r="G18" s="85"/>
      <c r="H18" s="85"/>
      <c r="I18" s="85"/>
      <c r="J18" s="85"/>
      <c r="K18" s="34"/>
    </row>
    <row r="19" spans="1:11" ht="20.25" customHeight="1">
      <c r="A19" s="30"/>
      <c r="B19" s="81" t="s">
        <v>173</v>
      </c>
      <c r="C19" s="81"/>
      <c r="D19" s="82" t="s">
        <v>175</v>
      </c>
      <c r="E19" s="84">
        <f t="shared" si="0"/>
        <v>1</v>
      </c>
      <c r="F19" s="85"/>
      <c r="G19" s="85">
        <f>SUM(G20)</f>
        <v>1</v>
      </c>
      <c r="H19" s="85"/>
      <c r="I19" s="85"/>
      <c r="J19" s="85"/>
      <c r="K19" s="34"/>
    </row>
    <row r="20" spans="1:11" ht="20.25" customHeight="1">
      <c r="A20" s="30"/>
      <c r="B20" s="30"/>
      <c r="C20" s="81" t="s">
        <v>174</v>
      </c>
      <c r="D20" s="82" t="s">
        <v>176</v>
      </c>
      <c r="E20" s="84">
        <f t="shared" si="0"/>
        <v>1</v>
      </c>
      <c r="F20" s="85"/>
      <c r="G20" s="85">
        <v>1</v>
      </c>
      <c r="H20" s="85"/>
      <c r="I20" s="85"/>
      <c r="J20" s="85"/>
      <c r="K20" s="34"/>
    </row>
    <row r="21" spans="1:11" ht="20.25" customHeight="1">
      <c r="A21" s="81" t="s">
        <v>177</v>
      </c>
      <c r="B21" s="30"/>
      <c r="C21" s="81"/>
      <c r="D21" s="82" t="s">
        <v>183</v>
      </c>
      <c r="E21" s="84">
        <f t="shared" si="0"/>
        <v>45.17</v>
      </c>
      <c r="F21" s="85">
        <f>SUM(F22)</f>
        <v>45.17</v>
      </c>
      <c r="G21" s="85"/>
      <c r="H21" s="85"/>
      <c r="I21" s="85"/>
      <c r="J21" s="85"/>
      <c r="K21" s="34"/>
    </row>
    <row r="22" spans="1:11" ht="20.25" customHeight="1">
      <c r="A22" s="30"/>
      <c r="B22" s="81" t="s">
        <v>178</v>
      </c>
      <c r="C22" s="81"/>
      <c r="D22" s="82" t="s">
        <v>193</v>
      </c>
      <c r="E22" s="84">
        <f t="shared" si="0"/>
        <v>45.17</v>
      </c>
      <c r="F22" s="85">
        <f>SUM(F23:F24)</f>
        <v>45.17</v>
      </c>
      <c r="G22" s="85"/>
      <c r="H22" s="85"/>
      <c r="I22" s="85"/>
      <c r="J22" s="85"/>
      <c r="K22" s="34"/>
    </row>
    <row r="23" spans="1:11" ht="20.25" customHeight="1">
      <c r="A23" s="81" t="s">
        <v>179</v>
      </c>
      <c r="B23" s="30"/>
      <c r="C23" s="81" t="s">
        <v>180</v>
      </c>
      <c r="D23" s="83" t="s">
        <v>194</v>
      </c>
      <c r="E23" s="84">
        <f t="shared" si="0"/>
        <v>34.87</v>
      </c>
      <c r="F23" s="85">
        <v>34.87</v>
      </c>
      <c r="G23" s="85"/>
      <c r="H23" s="85"/>
      <c r="I23" s="85"/>
      <c r="J23" s="85"/>
      <c r="K23" s="34"/>
    </row>
    <row r="24" spans="1:11" ht="20.25" customHeight="1">
      <c r="A24" s="30"/>
      <c r="B24" s="81" t="s">
        <v>179</v>
      </c>
      <c r="C24" s="81" t="s">
        <v>181</v>
      </c>
      <c r="D24" s="83" t="s">
        <v>195</v>
      </c>
      <c r="E24" s="84">
        <f t="shared" si="0"/>
        <v>10.3</v>
      </c>
      <c r="F24" s="85">
        <v>10.3</v>
      </c>
      <c r="G24" s="85"/>
      <c r="H24" s="85"/>
      <c r="I24" s="85"/>
      <c r="J24" s="85"/>
      <c r="K24" s="34"/>
    </row>
    <row r="25" spans="1:11" ht="20.25" customHeight="1">
      <c r="A25" s="81" t="s">
        <v>184</v>
      </c>
      <c r="B25" s="30"/>
      <c r="C25" s="81" t="s">
        <v>179</v>
      </c>
      <c r="D25" s="83" t="s">
        <v>189</v>
      </c>
      <c r="E25" s="84">
        <f t="shared" si="0"/>
        <v>242.11</v>
      </c>
      <c r="F25" s="85">
        <f>SUM(F26)</f>
        <v>242.11</v>
      </c>
      <c r="G25" s="85"/>
      <c r="H25" s="85"/>
      <c r="I25" s="86"/>
      <c r="J25" s="85"/>
      <c r="K25" s="34"/>
    </row>
    <row r="26" spans="1:11" ht="20.25" customHeight="1">
      <c r="A26" s="81"/>
      <c r="B26" s="81" t="s">
        <v>186</v>
      </c>
      <c r="C26" s="81"/>
      <c r="D26" s="83" t="s">
        <v>190</v>
      </c>
      <c r="E26" s="84">
        <f t="shared" si="0"/>
        <v>242.11</v>
      </c>
      <c r="F26" s="85">
        <f>SUM(F27:F28)</f>
        <v>242.11</v>
      </c>
      <c r="G26" s="85"/>
      <c r="H26" s="85"/>
      <c r="I26" s="86"/>
      <c r="J26" s="85"/>
      <c r="K26" s="34"/>
    </row>
    <row r="27" spans="1:11" ht="20.25" customHeight="1">
      <c r="A27" s="81" t="s">
        <v>179</v>
      </c>
      <c r="B27" s="81" t="s">
        <v>185</v>
      </c>
      <c r="C27" s="81" t="s">
        <v>187</v>
      </c>
      <c r="D27" s="83" t="s">
        <v>191</v>
      </c>
      <c r="E27" s="84">
        <f t="shared" si="0"/>
        <v>46.56</v>
      </c>
      <c r="F27" s="85">
        <v>46.56</v>
      </c>
      <c r="G27" s="85"/>
      <c r="H27" s="85"/>
      <c r="I27" s="86"/>
      <c r="J27" s="85"/>
      <c r="K27" s="34"/>
    </row>
    <row r="28" spans="1:11" ht="20.25" customHeight="1">
      <c r="A28" s="81" t="s">
        <v>179</v>
      </c>
      <c r="B28" s="81" t="s">
        <v>182</v>
      </c>
      <c r="C28" s="81" t="s">
        <v>188</v>
      </c>
      <c r="D28" s="83" t="s">
        <v>192</v>
      </c>
      <c r="E28" s="84">
        <f t="shared" si="0"/>
        <v>195.55</v>
      </c>
      <c r="F28" s="87">
        <v>195.55</v>
      </c>
      <c r="G28" s="87"/>
      <c r="H28" s="87"/>
      <c r="I28" s="87"/>
      <c r="J28" s="87"/>
      <c r="K28" s="28"/>
    </row>
    <row r="29" spans="1:10" ht="20.2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4.2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4.25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4.2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4.25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14.25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4.25">
      <c r="A35" s="32"/>
      <c r="B35" s="32"/>
      <c r="C35" s="32"/>
      <c r="D35" s="32"/>
      <c r="E35" s="32"/>
      <c r="F35" s="32"/>
      <c r="G35" s="32"/>
      <c r="H35" s="32"/>
      <c r="I35" s="32"/>
      <c r="J35" s="32"/>
    </row>
  </sheetData>
  <sheetProtection/>
  <mergeCells count="10">
    <mergeCell ref="A2:K2"/>
    <mergeCell ref="J4:J5"/>
    <mergeCell ref="A5:C5"/>
    <mergeCell ref="D5:D6"/>
    <mergeCell ref="A4:D4"/>
    <mergeCell ref="E4:E5"/>
    <mergeCell ref="F4:F5"/>
    <mergeCell ref="G4:G5"/>
    <mergeCell ref="H4:H5"/>
    <mergeCell ref="I4:I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showZeros="0" zoomScalePageLayoutView="0" workbookViewId="0" topLeftCell="A3">
      <selection activeCell="J9" sqref="J9"/>
    </sheetView>
  </sheetViews>
  <sheetFormatPr defaultColWidth="9.00390625" defaultRowHeight="14.25"/>
  <cols>
    <col min="1" max="3" width="7.625" style="3" customWidth="1"/>
    <col min="4" max="4" width="26.25390625" style="3" customWidth="1"/>
    <col min="5" max="11" width="10.875" style="3" customWidth="1"/>
    <col min="12" max="16384" width="9.00390625" style="3" customWidth="1"/>
  </cols>
  <sheetData>
    <row r="1" spans="8:11" s="1" customFormat="1" ht="21.75" customHeight="1">
      <c r="H1" s="2"/>
      <c r="K1" s="63" t="s">
        <v>29</v>
      </c>
    </row>
    <row r="2" spans="1:11" ht="42" customHeight="1">
      <c r="A2" s="115" t="s">
        <v>150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17" customFormat="1" ht="21.75" customHeight="1">
      <c r="A3" s="80" t="s">
        <v>197</v>
      </c>
      <c r="B3" s="35"/>
      <c r="C3" s="35"/>
      <c r="D3" s="36"/>
      <c r="E3" s="37"/>
      <c r="F3" s="37"/>
      <c r="G3" s="35"/>
      <c r="H3" s="35"/>
      <c r="I3" s="35"/>
      <c r="J3" s="35"/>
      <c r="K3" s="25" t="s">
        <v>108</v>
      </c>
    </row>
    <row r="4" spans="1:11" s="18" customFormat="1" ht="20.25" customHeight="1">
      <c r="A4" s="38" t="s">
        <v>15</v>
      </c>
      <c r="B4" s="38"/>
      <c r="C4" s="38"/>
      <c r="D4" s="38"/>
      <c r="E4" s="39" t="s">
        <v>131</v>
      </c>
      <c r="F4" s="39"/>
      <c r="G4" s="39"/>
      <c r="H4" s="39"/>
      <c r="I4" s="39"/>
      <c r="J4" s="39"/>
      <c r="K4" s="39"/>
    </row>
    <row r="5" spans="1:11" ht="20.25" customHeight="1">
      <c r="A5" s="40" t="s">
        <v>8</v>
      </c>
      <c r="B5" s="40"/>
      <c r="C5" s="40"/>
      <c r="D5" s="113" t="s">
        <v>16</v>
      </c>
      <c r="E5" s="114" t="s">
        <v>12</v>
      </c>
      <c r="F5" s="78" t="s">
        <v>144</v>
      </c>
      <c r="G5" s="42"/>
      <c r="H5" s="42"/>
      <c r="I5" s="78" t="s">
        <v>145</v>
      </c>
      <c r="J5" s="42"/>
      <c r="K5" s="42"/>
    </row>
    <row r="6" spans="1:11" ht="20.25" customHeight="1">
      <c r="A6" s="116" t="s">
        <v>10</v>
      </c>
      <c r="B6" s="116" t="s">
        <v>11</v>
      </c>
      <c r="C6" s="116" t="s">
        <v>17</v>
      </c>
      <c r="D6" s="113"/>
      <c r="E6" s="114"/>
      <c r="F6" s="41" t="s">
        <v>18</v>
      </c>
      <c r="G6" s="43" t="s">
        <v>9</v>
      </c>
      <c r="H6" s="43" t="s">
        <v>19</v>
      </c>
      <c r="I6" s="41" t="s">
        <v>18</v>
      </c>
      <c r="J6" s="43" t="s">
        <v>9</v>
      </c>
      <c r="K6" s="43" t="s">
        <v>19</v>
      </c>
    </row>
    <row r="7" spans="1:11" ht="20.25" customHeight="1">
      <c r="A7" s="117"/>
      <c r="B7" s="117"/>
      <c r="C7" s="117"/>
      <c r="D7" s="95" t="s">
        <v>73</v>
      </c>
      <c r="E7" s="88">
        <f>SUM(F7,I7)</f>
        <v>2149.27</v>
      </c>
      <c r="F7" s="84">
        <f>SUM(G7:H7)</f>
        <v>2149.27</v>
      </c>
      <c r="G7" s="96">
        <f>SUM(G8,G17,G22,G26)</f>
        <v>1206.97</v>
      </c>
      <c r="H7" s="96">
        <f>SUM(H8,H17,H22,H26)</f>
        <v>942.3</v>
      </c>
      <c r="I7" s="41"/>
      <c r="J7" s="43"/>
      <c r="K7" s="43"/>
    </row>
    <row r="8" spans="1:11" ht="20.25" customHeight="1">
      <c r="A8" s="30" t="s">
        <v>123</v>
      </c>
      <c r="B8" s="30"/>
      <c r="C8" s="30"/>
      <c r="D8" s="31" t="s">
        <v>13</v>
      </c>
      <c r="E8" s="88">
        <f>SUM(F8,I8)</f>
        <v>1559.5900000000001</v>
      </c>
      <c r="F8" s="84">
        <f>SUM(G8:H8)</f>
        <v>1559.5900000000001</v>
      </c>
      <c r="G8" s="85">
        <f>SUM(G9,G14)</f>
        <v>618.2900000000001</v>
      </c>
      <c r="H8" s="85">
        <f>SUM(H9,H14)</f>
        <v>941.3</v>
      </c>
      <c r="I8" s="89"/>
      <c r="J8" s="90"/>
      <c r="K8" s="90"/>
    </row>
    <row r="9" spans="1:11" ht="20.25" customHeight="1">
      <c r="A9" s="30"/>
      <c r="B9" s="81" t="s">
        <v>156</v>
      </c>
      <c r="C9" s="30"/>
      <c r="D9" s="82" t="s">
        <v>158</v>
      </c>
      <c r="E9" s="88">
        <f aca="true" t="shared" si="0" ref="E9:E29">SUM(F9,I9)</f>
        <v>1359.6100000000001</v>
      </c>
      <c r="F9" s="84">
        <f aca="true" t="shared" si="1" ref="F9:F29">SUM(G9:H9)</f>
        <v>1359.6100000000001</v>
      </c>
      <c r="G9" s="85">
        <f>SUM(G10:G13)</f>
        <v>567.5600000000001</v>
      </c>
      <c r="H9" s="85">
        <f>SUM(H10:H13)</f>
        <v>792.05</v>
      </c>
      <c r="I9" s="89"/>
      <c r="J9" s="90"/>
      <c r="K9" s="90"/>
    </row>
    <row r="10" spans="1:11" ht="20.25" customHeight="1">
      <c r="A10" s="30"/>
      <c r="B10" s="30"/>
      <c r="C10" s="81" t="s">
        <v>157</v>
      </c>
      <c r="D10" s="31" t="s">
        <v>124</v>
      </c>
      <c r="E10" s="88">
        <f t="shared" si="0"/>
        <v>556.34</v>
      </c>
      <c r="F10" s="84">
        <f t="shared" si="1"/>
        <v>556.34</v>
      </c>
      <c r="G10" s="85">
        <v>556.34</v>
      </c>
      <c r="H10" s="85"/>
      <c r="I10" s="89"/>
      <c r="J10" s="90"/>
      <c r="K10" s="90"/>
    </row>
    <row r="11" spans="1:11" ht="20.25" customHeight="1">
      <c r="A11" s="30"/>
      <c r="B11" s="30"/>
      <c r="C11" s="81" t="s">
        <v>159</v>
      </c>
      <c r="D11" s="82" t="s">
        <v>162</v>
      </c>
      <c r="E11" s="88">
        <f t="shared" si="0"/>
        <v>512.05</v>
      </c>
      <c r="F11" s="84">
        <f t="shared" si="1"/>
        <v>512.05</v>
      </c>
      <c r="G11" s="85"/>
      <c r="H11" s="85">
        <v>512.05</v>
      </c>
      <c r="I11" s="89"/>
      <c r="J11" s="90"/>
      <c r="K11" s="90"/>
    </row>
    <row r="12" spans="1:11" ht="20.25" customHeight="1">
      <c r="A12" s="30"/>
      <c r="B12" s="30"/>
      <c r="C12" s="81" t="s">
        <v>160</v>
      </c>
      <c r="D12" s="82" t="s">
        <v>163</v>
      </c>
      <c r="E12" s="88">
        <f t="shared" si="0"/>
        <v>11.22</v>
      </c>
      <c r="F12" s="84">
        <f t="shared" si="1"/>
        <v>11.22</v>
      </c>
      <c r="G12" s="85">
        <v>11.22</v>
      </c>
      <c r="H12" s="85"/>
      <c r="I12" s="89"/>
      <c r="J12" s="90"/>
      <c r="K12" s="90"/>
    </row>
    <row r="13" spans="1:11" ht="20.25" customHeight="1">
      <c r="A13" s="30"/>
      <c r="B13" s="30"/>
      <c r="C13" s="81" t="s">
        <v>161</v>
      </c>
      <c r="D13" s="82" t="s">
        <v>164</v>
      </c>
      <c r="E13" s="88">
        <f t="shared" si="0"/>
        <v>280</v>
      </c>
      <c r="F13" s="84">
        <f t="shared" si="1"/>
        <v>280</v>
      </c>
      <c r="G13" s="85"/>
      <c r="H13" s="85">
        <v>280</v>
      </c>
      <c r="I13" s="89"/>
      <c r="J13" s="90"/>
      <c r="K13" s="90"/>
    </row>
    <row r="14" spans="1:11" ht="20.25" customHeight="1">
      <c r="A14" s="30"/>
      <c r="B14" s="81" t="s">
        <v>165</v>
      </c>
      <c r="C14" s="30"/>
      <c r="D14" s="82" t="s">
        <v>166</v>
      </c>
      <c r="E14" s="88">
        <f t="shared" si="0"/>
        <v>199.98</v>
      </c>
      <c r="F14" s="84">
        <f t="shared" si="1"/>
        <v>199.98</v>
      </c>
      <c r="G14" s="85">
        <f>SUM(G15:G16)</f>
        <v>50.73</v>
      </c>
      <c r="H14" s="85">
        <f>SUM(H15:H16)</f>
        <v>149.25</v>
      </c>
      <c r="I14" s="89"/>
      <c r="J14" s="90"/>
      <c r="K14" s="90"/>
    </row>
    <row r="15" spans="1:11" ht="20.25" customHeight="1">
      <c r="A15" s="30"/>
      <c r="B15" s="30"/>
      <c r="C15" s="81" t="s">
        <v>157</v>
      </c>
      <c r="D15" s="31" t="s">
        <v>124</v>
      </c>
      <c r="E15" s="88">
        <f t="shared" si="0"/>
        <v>50.73</v>
      </c>
      <c r="F15" s="84">
        <f t="shared" si="1"/>
        <v>50.73</v>
      </c>
      <c r="G15" s="85">
        <v>50.73</v>
      </c>
      <c r="H15" s="85"/>
      <c r="I15" s="89"/>
      <c r="J15" s="90"/>
      <c r="K15" s="90"/>
    </row>
    <row r="16" spans="1:11" ht="20.25" customHeight="1">
      <c r="A16" s="30"/>
      <c r="B16" s="30"/>
      <c r="C16" s="81" t="s">
        <v>159</v>
      </c>
      <c r="D16" s="82" t="s">
        <v>162</v>
      </c>
      <c r="E16" s="88">
        <f t="shared" si="0"/>
        <v>149.25</v>
      </c>
      <c r="F16" s="84">
        <f t="shared" si="1"/>
        <v>149.25</v>
      </c>
      <c r="G16" s="85"/>
      <c r="H16" s="85">
        <v>149.25</v>
      </c>
      <c r="I16" s="89"/>
      <c r="J16" s="90"/>
      <c r="K16" s="90"/>
    </row>
    <row r="17" spans="1:11" ht="20.25" customHeight="1">
      <c r="A17" s="81" t="s">
        <v>167</v>
      </c>
      <c r="B17" s="30"/>
      <c r="C17" s="30"/>
      <c r="D17" s="82" t="s">
        <v>170</v>
      </c>
      <c r="E17" s="88">
        <f t="shared" si="0"/>
        <v>302.4</v>
      </c>
      <c r="F17" s="84">
        <f t="shared" si="1"/>
        <v>302.4</v>
      </c>
      <c r="G17" s="85">
        <f>SUM(G18,G20)</f>
        <v>301.4</v>
      </c>
      <c r="H17" s="85">
        <f>SUM(H18,H20)</f>
        <v>1</v>
      </c>
      <c r="I17" s="89"/>
      <c r="J17" s="90"/>
      <c r="K17" s="90"/>
    </row>
    <row r="18" spans="1:11" ht="20.25" customHeight="1">
      <c r="A18" s="30"/>
      <c r="B18" s="81" t="s">
        <v>168</v>
      </c>
      <c r="C18" s="30"/>
      <c r="D18" s="82" t="s">
        <v>171</v>
      </c>
      <c r="E18" s="88">
        <f t="shared" si="0"/>
        <v>301.4</v>
      </c>
      <c r="F18" s="84">
        <f t="shared" si="1"/>
        <v>301.4</v>
      </c>
      <c r="G18" s="85">
        <f>SUM(G19)</f>
        <v>301.4</v>
      </c>
      <c r="H18" s="85"/>
      <c r="I18" s="89"/>
      <c r="J18" s="90"/>
      <c r="K18" s="90"/>
    </row>
    <row r="19" spans="1:11" ht="20.25" customHeight="1">
      <c r="A19" s="30"/>
      <c r="B19" s="30"/>
      <c r="C19" s="81" t="s">
        <v>169</v>
      </c>
      <c r="D19" s="82" t="s">
        <v>172</v>
      </c>
      <c r="E19" s="88">
        <f t="shared" si="0"/>
        <v>301.4</v>
      </c>
      <c r="F19" s="84">
        <f t="shared" si="1"/>
        <v>301.4</v>
      </c>
      <c r="G19" s="85">
        <v>301.4</v>
      </c>
      <c r="H19" s="85"/>
      <c r="I19" s="89"/>
      <c r="J19" s="90"/>
      <c r="K19" s="90"/>
    </row>
    <row r="20" spans="1:11" ht="20.25" customHeight="1">
      <c r="A20" s="30"/>
      <c r="B20" s="81" t="s">
        <v>173</v>
      </c>
      <c r="C20" s="81"/>
      <c r="D20" s="82" t="s">
        <v>175</v>
      </c>
      <c r="E20" s="88">
        <f t="shared" si="0"/>
        <v>1</v>
      </c>
      <c r="F20" s="84">
        <f t="shared" si="1"/>
        <v>1</v>
      </c>
      <c r="G20" s="85"/>
      <c r="H20" s="85">
        <f>SUM(H21)</f>
        <v>1</v>
      </c>
      <c r="I20" s="89"/>
      <c r="J20" s="90"/>
      <c r="K20" s="90"/>
    </row>
    <row r="21" spans="1:11" ht="20.25" customHeight="1">
      <c r="A21" s="30"/>
      <c r="B21" s="30"/>
      <c r="C21" s="81" t="s">
        <v>174</v>
      </c>
      <c r="D21" s="82" t="s">
        <v>176</v>
      </c>
      <c r="E21" s="88">
        <f t="shared" si="0"/>
        <v>1</v>
      </c>
      <c r="F21" s="84">
        <f t="shared" si="1"/>
        <v>1</v>
      </c>
      <c r="G21" s="85"/>
      <c r="H21" s="85">
        <v>1</v>
      </c>
      <c r="I21" s="89"/>
      <c r="J21" s="90"/>
      <c r="K21" s="90"/>
    </row>
    <row r="22" spans="1:11" ht="20.25" customHeight="1">
      <c r="A22" s="81" t="s">
        <v>177</v>
      </c>
      <c r="B22" s="30"/>
      <c r="C22" s="81"/>
      <c r="D22" s="82" t="s">
        <v>183</v>
      </c>
      <c r="E22" s="88">
        <f t="shared" si="0"/>
        <v>45.17</v>
      </c>
      <c r="F22" s="84">
        <f t="shared" si="1"/>
        <v>45.17</v>
      </c>
      <c r="G22" s="85">
        <f>SUM(G23)</f>
        <v>45.17</v>
      </c>
      <c r="H22" s="85"/>
      <c r="I22" s="89"/>
      <c r="J22" s="90"/>
      <c r="K22" s="90"/>
    </row>
    <row r="23" spans="1:11" ht="20.25" customHeight="1">
      <c r="A23" s="30"/>
      <c r="B23" s="81" t="s">
        <v>178</v>
      </c>
      <c r="C23" s="81"/>
      <c r="D23" s="82" t="s">
        <v>193</v>
      </c>
      <c r="E23" s="88">
        <f t="shared" si="0"/>
        <v>45.17</v>
      </c>
      <c r="F23" s="84">
        <f t="shared" si="1"/>
        <v>45.17</v>
      </c>
      <c r="G23" s="85">
        <f>SUM(G24:G25)</f>
        <v>45.17</v>
      </c>
      <c r="H23" s="85"/>
      <c r="I23" s="89"/>
      <c r="J23" s="90"/>
      <c r="K23" s="90"/>
    </row>
    <row r="24" spans="1:11" ht="20.25" customHeight="1">
      <c r="A24" s="81" t="s">
        <v>179</v>
      </c>
      <c r="B24" s="30"/>
      <c r="C24" s="81" t="s">
        <v>180</v>
      </c>
      <c r="D24" s="83" t="s">
        <v>194</v>
      </c>
      <c r="E24" s="88">
        <f t="shared" si="0"/>
        <v>34.87</v>
      </c>
      <c r="F24" s="84">
        <f t="shared" si="1"/>
        <v>34.87</v>
      </c>
      <c r="G24" s="85">
        <v>34.87</v>
      </c>
      <c r="H24" s="85"/>
      <c r="I24" s="89"/>
      <c r="J24" s="90"/>
      <c r="K24" s="90"/>
    </row>
    <row r="25" spans="1:11" ht="20.25" customHeight="1">
      <c r="A25" s="30"/>
      <c r="B25" s="81" t="s">
        <v>179</v>
      </c>
      <c r="C25" s="81" t="s">
        <v>181</v>
      </c>
      <c r="D25" s="83" t="s">
        <v>195</v>
      </c>
      <c r="E25" s="88">
        <f t="shared" si="0"/>
        <v>10.3</v>
      </c>
      <c r="F25" s="84">
        <f t="shared" si="1"/>
        <v>10.3</v>
      </c>
      <c r="G25" s="85">
        <v>10.3</v>
      </c>
      <c r="H25" s="85"/>
      <c r="I25" s="89"/>
      <c r="J25" s="90"/>
      <c r="K25" s="90"/>
    </row>
    <row r="26" spans="1:11" ht="20.25" customHeight="1">
      <c r="A26" s="81" t="s">
        <v>184</v>
      </c>
      <c r="B26" s="30"/>
      <c r="C26" s="81" t="s">
        <v>179</v>
      </c>
      <c r="D26" s="83" t="s">
        <v>189</v>
      </c>
      <c r="E26" s="88">
        <f t="shared" si="0"/>
        <v>242.11</v>
      </c>
      <c r="F26" s="84">
        <f t="shared" si="1"/>
        <v>242.11</v>
      </c>
      <c r="G26" s="85">
        <f>SUM(G27)</f>
        <v>242.11</v>
      </c>
      <c r="H26" s="85"/>
      <c r="I26" s="85"/>
      <c r="J26" s="85"/>
      <c r="K26" s="85"/>
    </row>
    <row r="27" spans="1:11" ht="20.25" customHeight="1">
      <c r="A27" s="81"/>
      <c r="B27" s="81" t="s">
        <v>186</v>
      </c>
      <c r="C27" s="81"/>
      <c r="D27" s="83" t="s">
        <v>190</v>
      </c>
      <c r="E27" s="88">
        <f t="shared" si="0"/>
        <v>242.11</v>
      </c>
      <c r="F27" s="84">
        <f t="shared" si="1"/>
        <v>242.11</v>
      </c>
      <c r="G27" s="85">
        <f>SUM(G28:G29)</f>
        <v>242.11</v>
      </c>
      <c r="H27" s="85"/>
      <c r="I27" s="85"/>
      <c r="J27" s="85"/>
      <c r="K27" s="85"/>
    </row>
    <row r="28" spans="1:11" ht="20.25" customHeight="1">
      <c r="A28" s="81" t="s">
        <v>179</v>
      </c>
      <c r="B28" s="81" t="s">
        <v>185</v>
      </c>
      <c r="C28" s="81" t="s">
        <v>187</v>
      </c>
      <c r="D28" s="83" t="s">
        <v>191</v>
      </c>
      <c r="E28" s="88">
        <f t="shared" si="0"/>
        <v>46.56</v>
      </c>
      <c r="F28" s="84">
        <f t="shared" si="1"/>
        <v>46.56</v>
      </c>
      <c r="G28" s="85">
        <v>46.56</v>
      </c>
      <c r="H28" s="85"/>
      <c r="I28" s="85"/>
      <c r="J28" s="85"/>
      <c r="K28" s="85"/>
    </row>
    <row r="29" spans="1:11" ht="20.25" customHeight="1">
      <c r="A29" s="81" t="s">
        <v>179</v>
      </c>
      <c r="B29" s="81" t="s">
        <v>182</v>
      </c>
      <c r="C29" s="81" t="s">
        <v>188</v>
      </c>
      <c r="D29" s="83" t="s">
        <v>192</v>
      </c>
      <c r="E29" s="88">
        <f t="shared" si="0"/>
        <v>195.55</v>
      </c>
      <c r="F29" s="84">
        <f t="shared" si="1"/>
        <v>195.55</v>
      </c>
      <c r="G29" s="87">
        <v>195.55</v>
      </c>
      <c r="H29" s="87"/>
      <c r="I29" s="85"/>
      <c r="J29" s="85"/>
      <c r="K29" s="85"/>
    </row>
    <row r="30" s="74" customFormat="1" ht="21.75" customHeight="1">
      <c r="G30" s="75"/>
    </row>
  </sheetData>
  <sheetProtection/>
  <mergeCells count="6">
    <mergeCell ref="D5:D6"/>
    <mergeCell ref="E5:E6"/>
    <mergeCell ref="A2:K2"/>
    <mergeCell ref="C6:C7"/>
    <mergeCell ref="B6:B7"/>
    <mergeCell ref="A6:A7"/>
  </mergeCells>
  <printOptions horizontalCentered="1" verticalCentered="1"/>
  <pageMargins left="0.4724409448818898" right="0.31496062992125984" top="0.4724409448818898" bottom="0.5118110236220472" header="0.1968503937007874" footer="0.31496062992125984"/>
  <pageSetup firstPageNumber="39" useFirstPageNumber="1"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PageLayoutView="0" workbookViewId="0" topLeftCell="A1">
      <selection activeCell="I16" sqref="I16"/>
    </sheetView>
  </sheetViews>
  <sheetFormatPr defaultColWidth="9.00390625" defaultRowHeight="14.25"/>
  <cols>
    <col min="1" max="3" width="6.875" style="0" customWidth="1"/>
    <col min="4" max="4" width="27.125" style="0" customWidth="1"/>
    <col min="9" max="9" width="9.375" style="0" customWidth="1"/>
  </cols>
  <sheetData>
    <row r="1" spans="4:13" ht="21.75" customHeight="1">
      <c r="D1" s="23"/>
      <c r="E1" s="23"/>
      <c r="F1" s="23"/>
      <c r="G1" s="23"/>
      <c r="H1" s="23"/>
      <c r="I1" s="23"/>
      <c r="J1" s="23"/>
      <c r="K1" s="23"/>
      <c r="L1" s="23"/>
      <c r="M1" s="67" t="s">
        <v>74</v>
      </c>
    </row>
    <row r="2" spans="1:13" ht="42" customHeight="1">
      <c r="A2" s="124" t="s">
        <v>151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1.75" customHeight="1">
      <c r="A3" s="80" t="s">
        <v>198</v>
      </c>
      <c r="B3" s="32"/>
      <c r="C3" s="32"/>
      <c r="D3" s="44"/>
      <c r="E3" s="44"/>
      <c r="F3" s="44"/>
      <c r="G3" s="44"/>
      <c r="H3" s="44"/>
      <c r="I3" s="44"/>
      <c r="J3" s="44"/>
      <c r="K3" s="44"/>
      <c r="L3" s="44"/>
      <c r="M3" s="69" t="s">
        <v>108</v>
      </c>
    </row>
    <row r="4" spans="1:13" ht="22.5" customHeight="1">
      <c r="A4" s="118" t="s">
        <v>15</v>
      </c>
      <c r="B4" s="119"/>
      <c r="C4" s="119"/>
      <c r="D4" s="120"/>
      <c r="E4" s="116" t="s">
        <v>132</v>
      </c>
      <c r="F4" s="126" t="s">
        <v>30</v>
      </c>
      <c r="G4" s="126" t="s">
        <v>31</v>
      </c>
      <c r="H4" s="126" t="s">
        <v>32</v>
      </c>
      <c r="I4" s="126" t="s">
        <v>33</v>
      </c>
      <c r="J4" s="126" t="s">
        <v>34</v>
      </c>
      <c r="K4" s="126" t="s">
        <v>35</v>
      </c>
      <c r="L4" s="126" t="s">
        <v>36</v>
      </c>
      <c r="M4" s="126" t="s">
        <v>37</v>
      </c>
    </row>
    <row r="5" spans="1:13" s="22" customFormat="1" ht="69" customHeight="1">
      <c r="A5" s="121" t="s">
        <v>143</v>
      </c>
      <c r="B5" s="122"/>
      <c r="C5" s="123"/>
      <c r="D5" s="45" t="s">
        <v>16</v>
      </c>
      <c r="E5" s="125"/>
      <c r="F5" s="126"/>
      <c r="G5" s="126"/>
      <c r="H5" s="126"/>
      <c r="I5" s="126"/>
      <c r="J5" s="126"/>
      <c r="K5" s="126"/>
      <c r="L5" s="126"/>
      <c r="M5" s="126"/>
    </row>
    <row r="6" spans="1:13" ht="25.5" customHeight="1">
      <c r="A6" s="41" t="s">
        <v>10</v>
      </c>
      <c r="B6" s="41" t="s">
        <v>11</v>
      </c>
      <c r="C6" s="41" t="s">
        <v>17</v>
      </c>
      <c r="D6" s="41" t="s">
        <v>12</v>
      </c>
      <c r="E6" s="91">
        <f>SUM(F6:M6)</f>
        <v>527.6200000000001</v>
      </c>
      <c r="F6" s="91">
        <f>SUM(F7,F13)</f>
        <v>195.93</v>
      </c>
      <c r="G6" s="91">
        <f aca="true" t="shared" si="0" ref="G6:M6">SUM(G7,G13)</f>
        <v>210.41</v>
      </c>
      <c r="H6" s="91">
        <f t="shared" si="0"/>
        <v>0.67</v>
      </c>
      <c r="I6" s="91">
        <f t="shared" si="0"/>
        <v>45.49</v>
      </c>
      <c r="J6" s="91" t="s">
        <v>179</v>
      </c>
      <c r="K6" s="91" t="s">
        <v>179</v>
      </c>
      <c r="L6" s="91" t="s">
        <v>203</v>
      </c>
      <c r="M6" s="91">
        <f t="shared" si="0"/>
        <v>75.12</v>
      </c>
    </row>
    <row r="7" spans="1:13" ht="18.75" customHeight="1">
      <c r="A7" s="30" t="s">
        <v>123</v>
      </c>
      <c r="B7" s="30"/>
      <c r="C7" s="30"/>
      <c r="D7" s="31" t="s">
        <v>13</v>
      </c>
      <c r="E7" s="91">
        <f aca="true" t="shared" si="1" ref="E7:E16">SUM(F7:M7)</f>
        <v>482.45000000000005</v>
      </c>
      <c r="F7" s="91">
        <f>SUM(F8,F11)</f>
        <v>195.93</v>
      </c>
      <c r="G7" s="91">
        <f aca="true" t="shared" si="2" ref="G7:M7">SUM(G8,G11)</f>
        <v>210.41</v>
      </c>
      <c r="H7" s="91">
        <f t="shared" si="2"/>
        <v>0.67</v>
      </c>
      <c r="I7" s="91">
        <f t="shared" si="2"/>
        <v>0.32</v>
      </c>
      <c r="J7" s="91" t="s">
        <v>179</v>
      </c>
      <c r="K7" s="91" t="s">
        <v>179</v>
      </c>
      <c r="L7" s="91" t="s">
        <v>179</v>
      </c>
      <c r="M7" s="91">
        <f t="shared" si="2"/>
        <v>75.12</v>
      </c>
    </row>
    <row r="8" spans="1:13" ht="18.75" customHeight="1">
      <c r="A8" s="30"/>
      <c r="B8" s="81" t="s">
        <v>156</v>
      </c>
      <c r="C8" s="30"/>
      <c r="D8" s="82" t="s">
        <v>158</v>
      </c>
      <c r="E8" s="91">
        <f t="shared" si="1"/>
        <v>443.65000000000003</v>
      </c>
      <c r="F8" s="91">
        <f>SUM(F9:F10)</f>
        <v>180.24</v>
      </c>
      <c r="G8" s="91">
        <f aca="true" t="shared" si="3" ref="G8:M8">SUM(G9:G10)</f>
        <v>193.09</v>
      </c>
      <c r="H8" s="91">
        <f t="shared" si="3"/>
        <v>0.17</v>
      </c>
      <c r="I8" s="91">
        <f t="shared" si="3"/>
        <v>0.32</v>
      </c>
      <c r="J8" s="91" t="s">
        <v>179</v>
      </c>
      <c r="K8" s="91" t="s">
        <v>202</v>
      </c>
      <c r="L8" s="91" t="s">
        <v>179</v>
      </c>
      <c r="M8" s="91">
        <f t="shared" si="3"/>
        <v>69.83</v>
      </c>
    </row>
    <row r="9" spans="1:13" ht="18.75" customHeight="1">
      <c r="A9" s="30"/>
      <c r="B9" s="30"/>
      <c r="C9" s="81" t="s">
        <v>157</v>
      </c>
      <c r="D9" s="31" t="s">
        <v>124</v>
      </c>
      <c r="E9" s="91">
        <f t="shared" si="1"/>
        <v>432.43</v>
      </c>
      <c r="F9" s="91">
        <v>169.02</v>
      </c>
      <c r="G9" s="91">
        <v>193.09</v>
      </c>
      <c r="H9" s="91">
        <v>0.17</v>
      </c>
      <c r="I9" s="91">
        <v>0.32</v>
      </c>
      <c r="J9" s="91" t="s">
        <v>199</v>
      </c>
      <c r="K9" s="91"/>
      <c r="L9" s="91"/>
      <c r="M9" s="91">
        <v>69.83</v>
      </c>
    </row>
    <row r="10" spans="1:13" ht="18.75" customHeight="1">
      <c r="A10" s="30"/>
      <c r="B10" s="30"/>
      <c r="C10" s="81" t="s">
        <v>160</v>
      </c>
      <c r="D10" s="82" t="s">
        <v>163</v>
      </c>
      <c r="E10" s="91">
        <f t="shared" si="1"/>
        <v>11.22</v>
      </c>
      <c r="F10" s="91">
        <v>11.22</v>
      </c>
      <c r="G10" s="91"/>
      <c r="H10" s="91"/>
      <c r="I10" s="91"/>
      <c r="J10" s="91"/>
      <c r="K10" s="91"/>
      <c r="L10" s="91"/>
      <c r="M10" s="91"/>
    </row>
    <row r="11" spans="1:13" ht="18.75" customHeight="1">
      <c r="A11" s="30"/>
      <c r="B11" s="81" t="s">
        <v>165</v>
      </c>
      <c r="C11" s="30"/>
      <c r="D11" s="82" t="s">
        <v>166</v>
      </c>
      <c r="E11" s="91">
        <f t="shared" si="1"/>
        <v>38.8</v>
      </c>
      <c r="F11" s="91">
        <f>SUM(F12)</f>
        <v>15.69</v>
      </c>
      <c r="G11" s="91">
        <f aca="true" t="shared" si="4" ref="G11:M11">SUM(G12)</f>
        <v>17.32</v>
      </c>
      <c r="H11" s="91">
        <f t="shared" si="4"/>
        <v>0.5</v>
      </c>
      <c r="I11" s="91" t="s">
        <v>179</v>
      </c>
      <c r="J11" s="91" t="s">
        <v>179</v>
      </c>
      <c r="K11" s="91" t="s">
        <v>179</v>
      </c>
      <c r="L11" s="91" t="s">
        <v>201</v>
      </c>
      <c r="M11" s="91">
        <f t="shared" si="4"/>
        <v>5.29</v>
      </c>
    </row>
    <row r="12" spans="1:13" ht="18.75" customHeight="1">
      <c r="A12" s="30"/>
      <c r="B12" s="30"/>
      <c r="C12" s="81" t="s">
        <v>157</v>
      </c>
      <c r="D12" s="31" t="s">
        <v>124</v>
      </c>
      <c r="E12" s="91">
        <f t="shared" si="1"/>
        <v>38.8</v>
      </c>
      <c r="F12" s="91">
        <v>15.69</v>
      </c>
      <c r="G12" s="91">
        <v>17.32</v>
      </c>
      <c r="H12" s="91">
        <v>0.5</v>
      </c>
      <c r="I12" s="91"/>
      <c r="J12" s="91"/>
      <c r="K12" s="91"/>
      <c r="L12" s="91"/>
      <c r="M12" s="91">
        <v>5.29</v>
      </c>
    </row>
    <row r="13" spans="1:13" ht="18.75" customHeight="1">
      <c r="A13" s="81" t="s">
        <v>177</v>
      </c>
      <c r="B13" s="30"/>
      <c r="C13" s="81"/>
      <c r="D13" s="82" t="s">
        <v>183</v>
      </c>
      <c r="E13" s="91">
        <f t="shared" si="1"/>
        <v>45.17</v>
      </c>
      <c r="F13" s="91" t="s">
        <v>179</v>
      </c>
      <c r="G13" s="91" t="s">
        <v>179</v>
      </c>
      <c r="H13" s="91" t="s">
        <v>179</v>
      </c>
      <c r="I13" s="91">
        <f>SUM(I14)</f>
        <v>45.17</v>
      </c>
      <c r="J13" s="91" t="s">
        <v>179</v>
      </c>
      <c r="K13" s="91" t="s">
        <v>179</v>
      </c>
      <c r="L13" s="91" t="s">
        <v>179</v>
      </c>
      <c r="M13" s="91" t="s">
        <v>179</v>
      </c>
    </row>
    <row r="14" spans="1:13" ht="18.75" customHeight="1">
      <c r="A14" s="30"/>
      <c r="B14" s="81" t="s">
        <v>178</v>
      </c>
      <c r="C14" s="81"/>
      <c r="D14" s="82" t="s">
        <v>193</v>
      </c>
      <c r="E14" s="91">
        <f t="shared" si="1"/>
        <v>45.17</v>
      </c>
      <c r="F14" s="91" t="s">
        <v>179</v>
      </c>
      <c r="G14" s="91" t="s">
        <v>179</v>
      </c>
      <c r="H14" s="91" t="s">
        <v>179</v>
      </c>
      <c r="I14" s="91">
        <f>SUM(I15:I16)</f>
        <v>45.17</v>
      </c>
      <c r="J14" s="91" t="s">
        <v>179</v>
      </c>
      <c r="K14" s="91" t="s">
        <v>179</v>
      </c>
      <c r="L14" s="91" t="s">
        <v>200</v>
      </c>
      <c r="M14" s="91" t="s">
        <v>179</v>
      </c>
    </row>
    <row r="15" spans="1:13" ht="18.75" customHeight="1">
      <c r="A15" s="81" t="s">
        <v>179</v>
      </c>
      <c r="B15" s="30"/>
      <c r="C15" s="81" t="s">
        <v>180</v>
      </c>
      <c r="D15" s="83" t="s">
        <v>194</v>
      </c>
      <c r="E15" s="91">
        <f t="shared" si="1"/>
        <v>34.87</v>
      </c>
      <c r="F15" s="91"/>
      <c r="G15" s="91"/>
      <c r="H15" s="91"/>
      <c r="I15" s="91">
        <v>34.87</v>
      </c>
      <c r="J15" s="91"/>
      <c r="K15" s="91"/>
      <c r="L15" s="91"/>
      <c r="M15" s="91"/>
    </row>
    <row r="16" spans="1:13" ht="18.75" customHeight="1">
      <c r="A16" s="30"/>
      <c r="B16" s="81" t="s">
        <v>179</v>
      </c>
      <c r="C16" s="81" t="s">
        <v>181</v>
      </c>
      <c r="D16" s="83" t="s">
        <v>195</v>
      </c>
      <c r="E16" s="91">
        <f t="shared" si="1"/>
        <v>10.3</v>
      </c>
      <c r="F16" s="91"/>
      <c r="G16" s="91"/>
      <c r="H16" s="91"/>
      <c r="I16" s="91">
        <v>10.3</v>
      </c>
      <c r="J16" s="91"/>
      <c r="K16" s="91"/>
      <c r="L16" s="91"/>
      <c r="M16" s="91"/>
    </row>
  </sheetData>
  <sheetProtection/>
  <mergeCells count="12">
    <mergeCell ref="L4:L5"/>
    <mergeCell ref="M4:M5"/>
    <mergeCell ref="A4:D4"/>
    <mergeCell ref="A5:C5"/>
    <mergeCell ref="A2:M2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6614173228347" right="0.7086614173228347" top="0.6299212598425197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zoomScalePageLayoutView="0" workbookViewId="0" topLeftCell="A1">
      <selection activeCell="A3" sqref="A3"/>
    </sheetView>
  </sheetViews>
  <sheetFormatPr defaultColWidth="9.00390625" defaultRowHeight="14.25"/>
  <cols>
    <col min="1" max="3" width="5.625" style="0" customWidth="1"/>
    <col min="4" max="4" width="26.625" style="0" customWidth="1"/>
    <col min="5" max="26" width="6.75390625" style="0" customWidth="1"/>
  </cols>
  <sheetData>
    <row r="1" spans="4:26" ht="21.75" customHeight="1"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66" t="s">
        <v>75</v>
      </c>
    </row>
    <row r="2" spans="1:26" ht="42" customHeight="1">
      <c r="A2" s="124" t="s">
        <v>146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s="32" customFormat="1" ht="21.75" customHeight="1">
      <c r="A3" s="79" t="s">
        <v>154</v>
      </c>
      <c r="B3" s="79"/>
      <c r="D3" s="44"/>
      <c r="E3" s="44"/>
      <c r="F3" s="44"/>
      <c r="G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129" t="s">
        <v>14</v>
      </c>
      <c r="Z3" s="129"/>
    </row>
    <row r="4" spans="1:26" s="32" customFormat="1" ht="18" customHeight="1">
      <c r="A4" s="118" t="s">
        <v>15</v>
      </c>
      <c r="B4" s="119"/>
      <c r="C4" s="119"/>
      <c r="D4" s="120"/>
      <c r="E4" s="116" t="s">
        <v>73</v>
      </c>
      <c r="F4" s="126" t="s">
        <v>38</v>
      </c>
      <c r="G4" s="126" t="s">
        <v>39</v>
      </c>
      <c r="H4" s="126" t="s">
        <v>40</v>
      </c>
      <c r="I4" s="126" t="s">
        <v>41</v>
      </c>
      <c r="J4" s="126" t="s">
        <v>42</v>
      </c>
      <c r="K4" s="126" t="s">
        <v>43</v>
      </c>
      <c r="L4" s="126" t="s">
        <v>44</v>
      </c>
      <c r="M4" s="126" t="s">
        <v>45</v>
      </c>
      <c r="N4" s="126" t="s">
        <v>46</v>
      </c>
      <c r="O4" s="126" t="s">
        <v>47</v>
      </c>
      <c r="P4" s="126" t="s">
        <v>48</v>
      </c>
      <c r="Q4" s="126" t="s">
        <v>49</v>
      </c>
      <c r="R4" s="126" t="s">
        <v>50</v>
      </c>
      <c r="S4" s="126" t="s">
        <v>51</v>
      </c>
      <c r="T4" s="126" t="s">
        <v>52</v>
      </c>
      <c r="U4" s="126" t="s">
        <v>53</v>
      </c>
      <c r="V4" s="126" t="s">
        <v>54</v>
      </c>
      <c r="W4" s="126" t="s">
        <v>55</v>
      </c>
      <c r="X4" s="126" t="s">
        <v>56</v>
      </c>
      <c r="Y4" s="126" t="s">
        <v>57</v>
      </c>
      <c r="Z4" s="126" t="s">
        <v>58</v>
      </c>
    </row>
    <row r="5" spans="1:26" s="46" customFormat="1" ht="74.25" customHeight="1">
      <c r="A5" s="121" t="s">
        <v>143</v>
      </c>
      <c r="B5" s="127"/>
      <c r="C5" s="128"/>
      <c r="D5" s="45" t="s">
        <v>16</v>
      </c>
      <c r="E5" s="125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</row>
    <row r="6" spans="1:26" s="32" customFormat="1" ht="24.75" customHeight="1">
      <c r="A6" s="41" t="s">
        <v>10</v>
      </c>
      <c r="B6" s="41" t="s">
        <v>11</v>
      </c>
      <c r="C6" s="41" t="s">
        <v>17</v>
      </c>
      <c r="D6" s="41" t="s">
        <v>12</v>
      </c>
      <c r="E6" s="92">
        <f aca="true" t="shared" si="0" ref="E6:E14">SUM(F6:Z6)</f>
        <v>138.11</v>
      </c>
      <c r="F6" s="92">
        <f>SUM(F7,F12)</f>
        <v>12.120000000000001</v>
      </c>
      <c r="G6" s="92">
        <f>SUM(G7,G12)</f>
        <v>6.01</v>
      </c>
      <c r="H6" s="92"/>
      <c r="I6" s="92">
        <f>SUM(I7,I12)</f>
        <v>1.2000000000000002</v>
      </c>
      <c r="J6" s="92">
        <f>SUM(J7,J12)</f>
        <v>7.26</v>
      </c>
      <c r="K6" s="92">
        <f>SUM(K7,K12)</f>
        <v>20.43</v>
      </c>
      <c r="L6" s="92">
        <f>SUM(L7,L12)</f>
        <v>28.490000000000002</v>
      </c>
      <c r="M6" s="92"/>
      <c r="N6" s="92">
        <f aca="true" t="shared" si="1" ref="N6:T6">SUM(N7,N12)</f>
        <v>0</v>
      </c>
      <c r="O6" s="92">
        <f t="shared" si="1"/>
        <v>8.739999999999998</v>
      </c>
      <c r="P6" s="92">
        <f t="shared" si="1"/>
        <v>0.05</v>
      </c>
      <c r="Q6" s="92">
        <f t="shared" si="1"/>
        <v>0</v>
      </c>
      <c r="R6" s="92">
        <f t="shared" si="1"/>
        <v>0</v>
      </c>
      <c r="S6" s="92">
        <f t="shared" si="1"/>
        <v>0</v>
      </c>
      <c r="T6" s="92">
        <f t="shared" si="1"/>
        <v>0</v>
      </c>
      <c r="U6" s="92"/>
      <c r="V6" s="92">
        <f>SUM(V7,V12)</f>
        <v>7.779999999999999</v>
      </c>
      <c r="W6" s="92">
        <f>SUM(W7,W12)</f>
        <v>2.76</v>
      </c>
      <c r="X6" s="92">
        <f>SUM(X7,X12)</f>
        <v>4.55</v>
      </c>
      <c r="Y6" s="92"/>
      <c r="Z6" s="92">
        <f>SUM(Z7,Z12)</f>
        <v>38.72</v>
      </c>
    </row>
    <row r="7" spans="1:26" s="32" customFormat="1" ht="18.75" customHeight="1">
      <c r="A7" s="30" t="s">
        <v>123</v>
      </c>
      <c r="B7" s="30"/>
      <c r="C7" s="30"/>
      <c r="D7" s="31" t="s">
        <v>13</v>
      </c>
      <c r="E7" s="92">
        <f t="shared" si="0"/>
        <v>135.65</v>
      </c>
      <c r="F7" s="92">
        <f>SUM(F8,F10)</f>
        <v>12.120000000000001</v>
      </c>
      <c r="G7" s="92">
        <f>SUM(G8,G10)</f>
        <v>6.01</v>
      </c>
      <c r="H7" s="92"/>
      <c r="I7" s="92">
        <f>SUM(I8,I10)</f>
        <v>1.2000000000000002</v>
      </c>
      <c r="J7" s="92">
        <f>SUM(J8,J10)</f>
        <v>7.26</v>
      </c>
      <c r="K7" s="92">
        <f>SUM(K8,K10)</f>
        <v>20.43</v>
      </c>
      <c r="L7" s="92">
        <f>SUM(L8,L10)</f>
        <v>28.490000000000002</v>
      </c>
      <c r="M7" s="92"/>
      <c r="N7" s="92">
        <f aca="true" t="shared" si="2" ref="N7:T7">SUM(N8,N10)</f>
        <v>0</v>
      </c>
      <c r="O7" s="92">
        <f t="shared" si="2"/>
        <v>8.739999999999998</v>
      </c>
      <c r="P7" s="92">
        <f t="shared" si="2"/>
        <v>0.05</v>
      </c>
      <c r="Q7" s="92">
        <f t="shared" si="2"/>
        <v>0</v>
      </c>
      <c r="R7" s="92">
        <f t="shared" si="2"/>
        <v>0</v>
      </c>
      <c r="S7" s="92">
        <f t="shared" si="2"/>
        <v>0</v>
      </c>
      <c r="T7" s="92">
        <f t="shared" si="2"/>
        <v>0</v>
      </c>
      <c r="U7" s="92"/>
      <c r="V7" s="92">
        <f>SUM(V8,V10)</f>
        <v>7.779999999999999</v>
      </c>
      <c r="W7" s="92">
        <f>SUM(W8,W10)</f>
        <v>2.76</v>
      </c>
      <c r="X7" s="92">
        <f>SUM(X8,X10)</f>
        <v>4.55</v>
      </c>
      <c r="Y7" s="92"/>
      <c r="Z7" s="92">
        <f>SUM(Z8,Z10)</f>
        <v>36.26</v>
      </c>
    </row>
    <row r="8" spans="1:26" s="32" customFormat="1" ht="18.75" customHeight="1">
      <c r="A8" s="30"/>
      <c r="B8" s="81" t="s">
        <v>156</v>
      </c>
      <c r="C8" s="30"/>
      <c r="D8" s="82" t="s">
        <v>158</v>
      </c>
      <c r="E8" s="92">
        <f t="shared" si="0"/>
        <v>123.73000000000002</v>
      </c>
      <c r="F8" s="92">
        <f>SUM(F9:F9)</f>
        <v>11.81</v>
      </c>
      <c r="G8" s="92">
        <f>SUM(G9:G9)</f>
        <v>6.01</v>
      </c>
      <c r="H8" s="92"/>
      <c r="I8" s="92">
        <f>SUM(I9:I9)</f>
        <v>1.06</v>
      </c>
      <c r="J8" s="92">
        <f>SUM(J9:J9)</f>
        <v>6.26</v>
      </c>
      <c r="K8" s="92">
        <f>SUM(K9:K9)</f>
        <v>16.43</v>
      </c>
      <c r="L8" s="92">
        <f>SUM(L9:L9)</f>
        <v>26.62</v>
      </c>
      <c r="M8" s="92"/>
      <c r="N8" s="92">
        <f aca="true" t="shared" si="3" ref="N8:T8">SUM(N9:N9)</f>
        <v>0</v>
      </c>
      <c r="O8" s="92">
        <f t="shared" si="3"/>
        <v>8.45</v>
      </c>
      <c r="P8" s="92">
        <f t="shared" si="3"/>
        <v>0</v>
      </c>
      <c r="Q8" s="92">
        <f t="shared" si="3"/>
        <v>0</v>
      </c>
      <c r="R8" s="92">
        <f t="shared" si="3"/>
        <v>0</v>
      </c>
      <c r="S8" s="92">
        <f t="shared" si="3"/>
        <v>0</v>
      </c>
      <c r="T8" s="92">
        <f t="shared" si="3"/>
        <v>0</v>
      </c>
      <c r="U8" s="92"/>
      <c r="V8" s="92">
        <f>SUM(V9:V9)</f>
        <v>7.01</v>
      </c>
      <c r="W8" s="92">
        <f>SUM(W9:W9)</f>
        <v>2.59</v>
      </c>
      <c r="X8" s="92">
        <f>SUM(X9:X9)</f>
        <v>4.17</v>
      </c>
      <c r="Y8" s="92"/>
      <c r="Z8" s="92">
        <f>SUM(Z9:Z9)</f>
        <v>33.32</v>
      </c>
    </row>
    <row r="9" spans="1:26" s="32" customFormat="1" ht="18.75" customHeight="1">
      <c r="A9" s="30"/>
      <c r="B9" s="30"/>
      <c r="C9" s="81" t="s">
        <v>157</v>
      </c>
      <c r="D9" s="31" t="s">
        <v>124</v>
      </c>
      <c r="E9" s="92">
        <f t="shared" si="0"/>
        <v>123.73000000000002</v>
      </c>
      <c r="F9" s="92">
        <v>11.81</v>
      </c>
      <c r="G9" s="92">
        <v>6.01</v>
      </c>
      <c r="H9" s="92"/>
      <c r="I9" s="92">
        <v>1.06</v>
      </c>
      <c r="J9" s="92">
        <v>6.26</v>
      </c>
      <c r="K9" s="92">
        <v>16.43</v>
      </c>
      <c r="L9" s="92">
        <v>26.62</v>
      </c>
      <c r="M9" s="92"/>
      <c r="N9" s="92"/>
      <c r="O9" s="92">
        <v>8.45</v>
      </c>
      <c r="P9" s="91" t="s">
        <v>204</v>
      </c>
      <c r="Q9" s="91" t="s">
        <v>205</v>
      </c>
      <c r="R9" s="91" t="s">
        <v>206</v>
      </c>
      <c r="S9" s="91" t="s">
        <v>179</v>
      </c>
      <c r="T9" s="91" t="s">
        <v>202</v>
      </c>
      <c r="U9" s="92"/>
      <c r="V9" s="92">
        <v>7.01</v>
      </c>
      <c r="W9" s="92">
        <v>2.59</v>
      </c>
      <c r="X9" s="92">
        <v>4.17</v>
      </c>
      <c r="Y9" s="92"/>
      <c r="Z9" s="92">
        <v>33.32</v>
      </c>
    </row>
    <row r="10" spans="1:26" s="32" customFormat="1" ht="18.75" customHeight="1">
      <c r="A10" s="30"/>
      <c r="B10" s="81" t="s">
        <v>165</v>
      </c>
      <c r="C10" s="30"/>
      <c r="D10" s="82" t="s">
        <v>166</v>
      </c>
      <c r="E10" s="92">
        <f t="shared" si="0"/>
        <v>11.92</v>
      </c>
      <c r="F10" s="92">
        <f>SUM(F11:F11)</f>
        <v>0.31</v>
      </c>
      <c r="G10" s="92">
        <f>SUM(G11:G11)</f>
        <v>0</v>
      </c>
      <c r="H10" s="91"/>
      <c r="I10" s="92">
        <f>SUM(I11:I11)</f>
        <v>0.14</v>
      </c>
      <c r="J10" s="92">
        <f>SUM(J11:J11)</f>
        <v>1</v>
      </c>
      <c r="K10" s="92">
        <f>SUM(K11:K11)</f>
        <v>4</v>
      </c>
      <c r="L10" s="92">
        <f>SUM(L11:L11)</f>
        <v>1.87</v>
      </c>
      <c r="M10" s="92"/>
      <c r="N10" s="92">
        <f>SUM(N11:N11)</f>
        <v>0</v>
      </c>
      <c r="O10" s="92">
        <f>SUM(O11:O11)</f>
        <v>0.29</v>
      </c>
      <c r="P10" s="92">
        <f>SUM(P11:P11)</f>
        <v>0.05</v>
      </c>
      <c r="Q10" s="91" t="s">
        <v>179</v>
      </c>
      <c r="R10" s="92">
        <f>SUM(R11:R11)</f>
        <v>0</v>
      </c>
      <c r="S10" s="92">
        <f>SUM(S11:S11)</f>
        <v>0</v>
      </c>
      <c r="T10" s="92">
        <f>SUM(T11:T11)</f>
        <v>0</v>
      </c>
      <c r="U10" s="92"/>
      <c r="V10" s="92">
        <f>SUM(V11:V11)</f>
        <v>0.77</v>
      </c>
      <c r="W10" s="92">
        <f>SUM(W11:W11)</f>
        <v>0.17</v>
      </c>
      <c r="X10" s="92">
        <f>SUM(X11:X11)</f>
        <v>0.38</v>
      </c>
      <c r="Y10" s="92"/>
      <c r="Z10" s="92">
        <f>SUM(Z11:Z11)</f>
        <v>2.94</v>
      </c>
    </row>
    <row r="11" spans="1:26" s="32" customFormat="1" ht="18.75" customHeight="1">
      <c r="A11" s="30"/>
      <c r="B11" s="30"/>
      <c r="C11" s="81" t="s">
        <v>157</v>
      </c>
      <c r="D11" s="31" t="s">
        <v>124</v>
      </c>
      <c r="E11" s="92">
        <f t="shared" si="0"/>
        <v>11.92</v>
      </c>
      <c r="F11" s="92">
        <v>0.31</v>
      </c>
      <c r="G11" s="92"/>
      <c r="H11" s="92"/>
      <c r="I11" s="92">
        <v>0.14</v>
      </c>
      <c r="J11" s="92">
        <v>1</v>
      </c>
      <c r="K11" s="92">
        <v>4</v>
      </c>
      <c r="L11" s="92">
        <v>1.87</v>
      </c>
      <c r="M11" s="92"/>
      <c r="N11" s="92"/>
      <c r="O11" s="92">
        <v>0.29</v>
      </c>
      <c r="P11" s="92">
        <v>0.05</v>
      </c>
      <c r="Q11" s="92"/>
      <c r="R11" s="92"/>
      <c r="S11" s="92"/>
      <c r="T11" s="92"/>
      <c r="U11" s="92"/>
      <c r="V11" s="92">
        <v>0.77</v>
      </c>
      <c r="W11" s="92">
        <v>0.17</v>
      </c>
      <c r="X11" s="92">
        <v>0.38</v>
      </c>
      <c r="Y11" s="92"/>
      <c r="Z11" s="92">
        <v>2.94</v>
      </c>
    </row>
    <row r="12" spans="1:26" s="32" customFormat="1" ht="18.75" customHeight="1">
      <c r="A12" s="81" t="s">
        <v>167</v>
      </c>
      <c r="B12" s="30"/>
      <c r="C12" s="30"/>
      <c r="D12" s="82" t="s">
        <v>170</v>
      </c>
      <c r="E12" s="92">
        <f t="shared" si="0"/>
        <v>2.46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>
        <f>SUM(Z13)</f>
        <v>2.46</v>
      </c>
    </row>
    <row r="13" spans="1:26" ht="18.75" customHeight="1">
      <c r="A13" s="30"/>
      <c r="B13" s="81" t="s">
        <v>168</v>
      </c>
      <c r="C13" s="30"/>
      <c r="D13" s="82" t="s">
        <v>171</v>
      </c>
      <c r="E13" s="92">
        <f t="shared" si="0"/>
        <v>2.46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>
        <f>SUM(Z14)</f>
        <v>2.46</v>
      </c>
    </row>
    <row r="14" spans="1:26" ht="18.75" customHeight="1">
      <c r="A14" s="30"/>
      <c r="B14" s="30"/>
      <c r="C14" s="81" t="s">
        <v>169</v>
      </c>
      <c r="D14" s="82" t="s">
        <v>172</v>
      </c>
      <c r="E14" s="92">
        <f t="shared" si="0"/>
        <v>2.46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>
        <v>2.46</v>
      </c>
    </row>
  </sheetData>
  <sheetProtection/>
  <mergeCells count="26">
    <mergeCell ref="Y4:Y5"/>
    <mergeCell ref="Z4:Z5"/>
    <mergeCell ref="T4:T5"/>
    <mergeCell ref="U4:U5"/>
    <mergeCell ref="V4:V5"/>
    <mergeCell ref="W4:W5"/>
    <mergeCell ref="X4:X5"/>
    <mergeCell ref="Q4:Q5"/>
    <mergeCell ref="R4:R5"/>
    <mergeCell ref="S4:S5"/>
    <mergeCell ref="J4:J5"/>
    <mergeCell ref="K4:K5"/>
    <mergeCell ref="L4:L5"/>
    <mergeCell ref="M4:M5"/>
    <mergeCell ref="N4:N5"/>
    <mergeCell ref="O4:O5"/>
    <mergeCell ref="A5:C5"/>
    <mergeCell ref="A2:Z2"/>
    <mergeCell ref="E4:E5"/>
    <mergeCell ref="Y3:Z3"/>
    <mergeCell ref="A4:D4"/>
    <mergeCell ref="F4:F5"/>
    <mergeCell ref="G4:G5"/>
    <mergeCell ref="H4:H5"/>
    <mergeCell ref="I4:I5"/>
    <mergeCell ref="P4:P5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zoomScalePageLayoutView="0" workbookViewId="0" topLeftCell="A1">
      <selection activeCell="A3" sqref="A3"/>
    </sheetView>
  </sheetViews>
  <sheetFormatPr defaultColWidth="9.00390625" defaultRowHeight="14.25"/>
  <cols>
    <col min="1" max="3" width="4.625" style="0" customWidth="1"/>
    <col min="4" max="4" width="27.375" style="23" customWidth="1"/>
    <col min="5" max="19" width="6.375" style="23" customWidth="1"/>
  </cols>
  <sheetData>
    <row r="1" ht="21.75" customHeight="1">
      <c r="S1" s="67" t="s">
        <v>76</v>
      </c>
    </row>
    <row r="2" spans="1:19" s="65" customFormat="1" ht="42" customHeight="1">
      <c r="A2" s="124" t="s">
        <v>152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s="32" customFormat="1" ht="21.75" customHeight="1">
      <c r="A3" s="79" t="s">
        <v>154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29" t="s">
        <v>108</v>
      </c>
      <c r="S3" s="129"/>
    </row>
    <row r="4" spans="1:19" s="32" customFormat="1" ht="18" customHeight="1">
      <c r="A4" s="118" t="s">
        <v>15</v>
      </c>
      <c r="B4" s="119"/>
      <c r="C4" s="119"/>
      <c r="D4" s="120"/>
      <c r="E4" s="116" t="s">
        <v>132</v>
      </c>
      <c r="F4" s="126" t="s">
        <v>59</v>
      </c>
      <c r="G4" s="126" t="s">
        <v>60</v>
      </c>
      <c r="H4" s="126" t="s">
        <v>61</v>
      </c>
      <c r="I4" s="126" t="s">
        <v>62</v>
      </c>
      <c r="J4" s="126" t="s">
        <v>63</v>
      </c>
      <c r="K4" s="126" t="s">
        <v>64</v>
      </c>
      <c r="L4" s="126" t="s">
        <v>65</v>
      </c>
      <c r="M4" s="126" t="s">
        <v>66</v>
      </c>
      <c r="N4" s="126" t="s">
        <v>67</v>
      </c>
      <c r="O4" s="126" t="s">
        <v>68</v>
      </c>
      <c r="P4" s="126" t="s">
        <v>69</v>
      </c>
      <c r="Q4" s="126" t="s">
        <v>70</v>
      </c>
      <c r="R4" s="126" t="s">
        <v>71</v>
      </c>
      <c r="S4" s="126" t="s">
        <v>72</v>
      </c>
    </row>
    <row r="5" spans="1:19" s="46" customFormat="1" ht="74.25" customHeight="1">
      <c r="A5" s="121" t="s">
        <v>143</v>
      </c>
      <c r="B5" s="127"/>
      <c r="C5" s="128"/>
      <c r="D5" s="45" t="s">
        <v>16</v>
      </c>
      <c r="E5" s="125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s="32" customFormat="1" ht="26.25" customHeight="1">
      <c r="A6" s="41" t="s">
        <v>10</v>
      </c>
      <c r="B6" s="41" t="s">
        <v>11</v>
      </c>
      <c r="C6" s="41" t="s">
        <v>17</v>
      </c>
      <c r="D6" s="41" t="s">
        <v>12</v>
      </c>
      <c r="E6" s="93">
        <f>SUM(F6:S6)</f>
        <v>541.24</v>
      </c>
      <c r="F6" s="93">
        <f>SUM(F7,F13,F15)</f>
        <v>24.39</v>
      </c>
      <c r="G6" s="93">
        <f>SUM(G7,G13,G15)</f>
        <v>234.41</v>
      </c>
      <c r="H6" s="93" t="s">
        <v>179</v>
      </c>
      <c r="I6" s="93"/>
      <c r="J6" s="93"/>
      <c r="K6" s="93"/>
      <c r="L6" s="93"/>
      <c r="M6" s="93"/>
      <c r="N6" s="93">
        <f aca="true" t="shared" si="0" ref="N6:S6">SUM(N7,N13,N15)</f>
        <v>0.19</v>
      </c>
      <c r="O6" s="93"/>
      <c r="P6" s="93">
        <f t="shared" si="0"/>
        <v>46.56</v>
      </c>
      <c r="Q6" s="93">
        <f t="shared" si="0"/>
        <v>195.55</v>
      </c>
      <c r="R6" s="93"/>
      <c r="S6" s="93">
        <f t="shared" si="0"/>
        <v>40.14</v>
      </c>
    </row>
    <row r="7" spans="1:19" s="32" customFormat="1" ht="18.75" customHeight="1">
      <c r="A7" s="30" t="s">
        <v>123</v>
      </c>
      <c r="B7" s="30"/>
      <c r="C7" s="30"/>
      <c r="D7" s="31" t="s">
        <v>13</v>
      </c>
      <c r="E7" s="93">
        <f aca="true" t="shared" si="1" ref="E7:E18">SUM(F7:S7)</f>
        <v>0.19</v>
      </c>
      <c r="F7" s="93"/>
      <c r="G7" s="93"/>
      <c r="H7" s="93"/>
      <c r="I7" s="93"/>
      <c r="J7" s="93"/>
      <c r="K7" s="93"/>
      <c r="L7" s="93"/>
      <c r="M7" s="93"/>
      <c r="N7" s="93">
        <f>SUM(N8,N10)</f>
        <v>0.19</v>
      </c>
      <c r="O7" s="93"/>
      <c r="P7" s="93"/>
      <c r="Q7" s="93"/>
      <c r="R7" s="93"/>
      <c r="S7" s="93"/>
    </row>
    <row r="8" spans="1:19" s="32" customFormat="1" ht="18.75" customHeight="1">
      <c r="A8" s="30"/>
      <c r="B8" s="81" t="s">
        <v>156</v>
      </c>
      <c r="C8" s="30"/>
      <c r="D8" s="82" t="s">
        <v>158</v>
      </c>
      <c r="E8" s="93">
        <f t="shared" si="1"/>
        <v>0.18</v>
      </c>
      <c r="F8" s="93"/>
      <c r="G8" s="93"/>
      <c r="H8" s="93"/>
      <c r="I8" s="93"/>
      <c r="J8" s="93"/>
      <c r="K8" s="93"/>
      <c r="L8" s="93"/>
      <c r="M8" s="93"/>
      <c r="N8" s="93">
        <f>SUM(N9)</f>
        <v>0.18</v>
      </c>
      <c r="O8" s="93"/>
      <c r="P8" s="93"/>
      <c r="Q8" s="93"/>
      <c r="R8" s="93"/>
      <c r="S8" s="93"/>
    </row>
    <row r="9" spans="1:19" s="32" customFormat="1" ht="18.75" customHeight="1">
      <c r="A9" s="30"/>
      <c r="B9" s="30"/>
      <c r="C9" s="81" t="s">
        <v>157</v>
      </c>
      <c r="D9" s="31" t="s">
        <v>124</v>
      </c>
      <c r="E9" s="93">
        <f t="shared" si="1"/>
        <v>0.18</v>
      </c>
      <c r="F9" s="93"/>
      <c r="G9" s="93"/>
      <c r="H9" s="93"/>
      <c r="I9" s="93"/>
      <c r="J9" s="93"/>
      <c r="K9" s="93"/>
      <c r="L9" s="93"/>
      <c r="M9" s="93"/>
      <c r="N9" s="93">
        <v>0.18</v>
      </c>
      <c r="O9" s="93"/>
      <c r="P9" s="93"/>
      <c r="Q9" s="93"/>
      <c r="R9" s="93"/>
      <c r="S9" s="93"/>
    </row>
    <row r="10" spans="1:19" s="32" customFormat="1" ht="18.75" customHeight="1">
      <c r="A10" s="30"/>
      <c r="B10" s="81" t="s">
        <v>165</v>
      </c>
      <c r="C10" s="30"/>
      <c r="D10" s="82" t="s">
        <v>166</v>
      </c>
      <c r="E10" s="93">
        <f t="shared" si="1"/>
        <v>0.01</v>
      </c>
      <c r="F10" s="93"/>
      <c r="G10" s="93"/>
      <c r="H10" s="93"/>
      <c r="I10" s="93"/>
      <c r="J10" s="93"/>
      <c r="K10" s="93"/>
      <c r="L10" s="93"/>
      <c r="M10" s="93"/>
      <c r="N10" s="93">
        <f>SUM(N11)</f>
        <v>0.01</v>
      </c>
      <c r="O10" s="93"/>
      <c r="P10" s="93"/>
      <c r="Q10" s="93"/>
      <c r="R10" s="93"/>
      <c r="S10" s="93"/>
    </row>
    <row r="11" spans="1:19" s="32" customFormat="1" ht="18.75" customHeight="1">
      <c r="A11" s="30"/>
      <c r="B11" s="30"/>
      <c r="C11" s="81" t="s">
        <v>157</v>
      </c>
      <c r="D11" s="31" t="s">
        <v>124</v>
      </c>
      <c r="E11" s="93">
        <f t="shared" si="1"/>
        <v>0.01</v>
      </c>
      <c r="F11" s="93"/>
      <c r="G11" s="93"/>
      <c r="H11" s="93"/>
      <c r="I11" s="93"/>
      <c r="J11" s="93"/>
      <c r="K11" s="93"/>
      <c r="L11" s="93"/>
      <c r="M11" s="93"/>
      <c r="N11" s="93">
        <v>0.01</v>
      </c>
      <c r="O11" s="93"/>
      <c r="P11" s="93"/>
      <c r="Q11" s="93"/>
      <c r="R11" s="93"/>
      <c r="S11" s="93"/>
    </row>
    <row r="12" spans="1:19" s="32" customFormat="1" ht="18.75" customHeight="1">
      <c r="A12" s="81" t="s">
        <v>167</v>
      </c>
      <c r="B12" s="30"/>
      <c r="C12" s="30"/>
      <c r="D12" s="82" t="s">
        <v>170</v>
      </c>
      <c r="E12" s="93">
        <f t="shared" si="1"/>
        <v>298.94</v>
      </c>
      <c r="F12" s="93">
        <f>SUM(F13)</f>
        <v>24.39</v>
      </c>
      <c r="G12" s="93">
        <f>SUM(G13)</f>
        <v>234.41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>
        <f>SUM(S13)</f>
        <v>40.14</v>
      </c>
    </row>
    <row r="13" spans="1:19" ht="18.75" customHeight="1">
      <c r="A13" s="30"/>
      <c r="B13" s="81" t="s">
        <v>168</v>
      </c>
      <c r="C13" s="30"/>
      <c r="D13" s="82" t="s">
        <v>171</v>
      </c>
      <c r="E13" s="93">
        <f t="shared" si="1"/>
        <v>298.94</v>
      </c>
      <c r="F13" s="93">
        <f>SUM(F14)</f>
        <v>24.39</v>
      </c>
      <c r="G13" s="93">
        <f>SUM(G14)</f>
        <v>234.41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>
        <f>SUM(S14)</f>
        <v>40.14</v>
      </c>
    </row>
    <row r="14" spans="1:19" ht="18.75" customHeight="1">
      <c r="A14" s="30"/>
      <c r="B14" s="30"/>
      <c r="C14" s="81" t="s">
        <v>169</v>
      </c>
      <c r="D14" s="82" t="s">
        <v>172</v>
      </c>
      <c r="E14" s="93">
        <f t="shared" si="1"/>
        <v>298.94</v>
      </c>
      <c r="F14" s="93">
        <v>24.39</v>
      </c>
      <c r="G14" s="93">
        <v>234.41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>
        <v>40.14</v>
      </c>
    </row>
    <row r="15" spans="1:19" ht="18.75" customHeight="1">
      <c r="A15" s="81" t="s">
        <v>184</v>
      </c>
      <c r="B15" s="30"/>
      <c r="C15" s="81" t="s">
        <v>179</v>
      </c>
      <c r="D15" s="83" t="s">
        <v>189</v>
      </c>
      <c r="E15" s="93">
        <f t="shared" si="1"/>
        <v>242.11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>
        <f>SUM(P16)</f>
        <v>46.56</v>
      </c>
      <c r="Q15" s="93">
        <f>SUM(Q16)</f>
        <v>195.55</v>
      </c>
      <c r="R15" s="93"/>
      <c r="S15" s="93"/>
    </row>
    <row r="16" spans="1:19" ht="18.75" customHeight="1">
      <c r="A16" s="81"/>
      <c r="B16" s="81" t="s">
        <v>186</v>
      </c>
      <c r="C16" s="81"/>
      <c r="D16" s="83" t="s">
        <v>190</v>
      </c>
      <c r="E16" s="93">
        <f t="shared" si="1"/>
        <v>242.11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>
        <f>SUM(P17:P18)</f>
        <v>46.56</v>
      </c>
      <c r="Q16" s="93">
        <f>SUM(Q17:Q18)</f>
        <v>195.55</v>
      </c>
      <c r="R16" s="93"/>
      <c r="S16" s="93"/>
    </row>
    <row r="17" spans="1:19" ht="18.75" customHeight="1">
      <c r="A17" s="81" t="s">
        <v>179</v>
      </c>
      <c r="B17" s="81" t="s">
        <v>185</v>
      </c>
      <c r="C17" s="81" t="s">
        <v>187</v>
      </c>
      <c r="D17" s="83" t="s">
        <v>191</v>
      </c>
      <c r="E17" s="93">
        <f t="shared" si="1"/>
        <v>46.56</v>
      </c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>
        <v>46.56</v>
      </c>
      <c r="Q17" s="93"/>
      <c r="R17" s="93"/>
      <c r="S17" s="93"/>
    </row>
    <row r="18" spans="1:19" ht="18.75" customHeight="1">
      <c r="A18" s="81" t="s">
        <v>179</v>
      </c>
      <c r="B18" s="81" t="s">
        <v>182</v>
      </c>
      <c r="C18" s="81" t="s">
        <v>188</v>
      </c>
      <c r="D18" s="83" t="s">
        <v>192</v>
      </c>
      <c r="E18" s="93">
        <f t="shared" si="1"/>
        <v>195.55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>
        <v>195.55</v>
      </c>
      <c r="R18" s="93"/>
      <c r="S18" s="93"/>
    </row>
  </sheetData>
  <sheetProtection/>
  <mergeCells count="19">
    <mergeCell ref="Q4:Q5"/>
    <mergeCell ref="R4:R5"/>
    <mergeCell ref="S4:S5"/>
    <mergeCell ref="J4:J5"/>
    <mergeCell ref="K4:K5"/>
    <mergeCell ref="L4:L5"/>
    <mergeCell ref="M4:M5"/>
    <mergeCell ref="N4:N5"/>
    <mergeCell ref="O4:O5"/>
    <mergeCell ref="A2:S2"/>
    <mergeCell ref="A5:C5"/>
    <mergeCell ref="E4:E5"/>
    <mergeCell ref="R3:S3"/>
    <mergeCell ref="A4:D4"/>
    <mergeCell ref="F4:F5"/>
    <mergeCell ref="G4:G5"/>
    <mergeCell ref="H4:H5"/>
    <mergeCell ref="I4:I5"/>
    <mergeCell ref="P4:P5"/>
  </mergeCells>
  <printOptions horizontalCentered="1"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H8" sqref="H8"/>
    </sheetView>
  </sheetViews>
  <sheetFormatPr defaultColWidth="25.625" defaultRowHeight="14.25"/>
  <cols>
    <col min="1" max="1" width="14.00390625" style="0" customWidth="1"/>
    <col min="2" max="2" width="25.50390625" style="0" customWidth="1"/>
    <col min="3" max="3" width="15.50390625" style="0" customWidth="1"/>
    <col min="4" max="4" width="15.625" style="0" customWidth="1"/>
    <col min="5" max="5" width="14.625" style="0" customWidth="1"/>
    <col min="6" max="6" width="16.375" style="0" customWidth="1"/>
    <col min="7" max="7" width="15.00390625" style="0" customWidth="1"/>
    <col min="8" max="8" width="16.875" style="0" customWidth="1"/>
  </cols>
  <sheetData>
    <row r="1" spans="2:8" ht="21.75" customHeight="1">
      <c r="B1" s="20"/>
      <c r="C1" s="20"/>
      <c r="D1" s="20"/>
      <c r="E1" s="21"/>
      <c r="F1" s="20"/>
      <c r="G1" s="20"/>
      <c r="H1" s="24" t="s">
        <v>20</v>
      </c>
    </row>
    <row r="2" spans="1:8" s="61" customFormat="1" ht="42" customHeight="1">
      <c r="A2" s="59" t="s">
        <v>153</v>
      </c>
      <c r="B2" s="60"/>
      <c r="C2" s="60"/>
      <c r="D2" s="60"/>
      <c r="E2" s="60"/>
      <c r="F2" s="60"/>
      <c r="G2" s="60"/>
      <c r="H2" s="60"/>
    </row>
    <row r="3" spans="1:8" s="32" customFormat="1" ht="21.75" customHeight="1">
      <c r="A3" s="79" t="s">
        <v>155</v>
      </c>
      <c r="B3" s="47"/>
      <c r="C3" s="47"/>
      <c r="D3" s="47"/>
      <c r="E3" s="47"/>
      <c r="F3" s="47"/>
      <c r="G3" s="47"/>
      <c r="H3" s="62" t="s">
        <v>21</v>
      </c>
    </row>
    <row r="4" spans="1:8" s="32" customFormat="1" ht="30.75" customHeight="1">
      <c r="A4" s="130" t="s">
        <v>22</v>
      </c>
      <c r="B4" s="113" t="s">
        <v>23</v>
      </c>
      <c r="C4" s="40" t="s">
        <v>133</v>
      </c>
      <c r="D4" s="40"/>
      <c r="E4" s="40"/>
      <c r="F4" s="40"/>
      <c r="G4" s="40"/>
      <c r="H4" s="40"/>
    </row>
    <row r="5" spans="1:8" s="32" customFormat="1" ht="24.75" customHeight="1">
      <c r="A5" s="130"/>
      <c r="B5" s="130"/>
      <c r="C5" s="133" t="s">
        <v>12</v>
      </c>
      <c r="D5" s="130" t="s">
        <v>24</v>
      </c>
      <c r="E5" s="48" t="s">
        <v>25</v>
      </c>
      <c r="F5" s="49"/>
      <c r="G5" s="49"/>
      <c r="H5" s="131" t="s">
        <v>26</v>
      </c>
    </row>
    <row r="6" spans="1:8" s="32" customFormat="1" ht="30" customHeight="1">
      <c r="A6" s="132"/>
      <c r="B6" s="132"/>
      <c r="C6" s="133"/>
      <c r="D6" s="113"/>
      <c r="E6" s="50" t="s">
        <v>18</v>
      </c>
      <c r="F6" s="51" t="s">
        <v>27</v>
      </c>
      <c r="G6" s="52" t="s">
        <v>28</v>
      </c>
      <c r="H6" s="131"/>
    </row>
    <row r="7" spans="1:8" s="32" customFormat="1" ht="31.5" customHeight="1">
      <c r="A7" s="94" t="s">
        <v>207</v>
      </c>
      <c r="B7" s="82" t="s">
        <v>208</v>
      </c>
      <c r="C7" s="53">
        <f>SUM(D7,E7,H7)</f>
        <v>209.55</v>
      </c>
      <c r="D7" s="54">
        <v>8</v>
      </c>
      <c r="E7" s="55">
        <f>SUM(F7:G7)</f>
        <v>96</v>
      </c>
      <c r="F7" s="55"/>
      <c r="G7" s="55">
        <v>96</v>
      </c>
      <c r="H7" s="56">
        <v>105.55</v>
      </c>
    </row>
    <row r="8" s="57" customFormat="1" ht="22.5" customHeight="1"/>
  </sheetData>
  <sheetProtection/>
  <mergeCells count="5">
    <mergeCell ref="D5:D6"/>
    <mergeCell ref="H5:H6"/>
    <mergeCell ref="A4:A6"/>
    <mergeCell ref="B4:B6"/>
    <mergeCell ref="C5:C6"/>
  </mergeCells>
  <printOptions horizontalCentered="1"/>
  <pageMargins left="0.90551181102362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2015年度部门决算公开样表</dc:title>
  <dc:subject/>
  <dc:creator>张彬茜</dc:creator>
  <cp:keywords/>
  <dc:description/>
  <cp:lastModifiedBy>张彬茜</cp:lastModifiedBy>
  <cp:lastPrinted>2016-07-20T08:42:45Z</cp:lastPrinted>
  <dcterms:created xsi:type="dcterms:W3CDTF">2013-05-17T10:14:10Z</dcterms:created>
  <dcterms:modified xsi:type="dcterms:W3CDTF">2016-12-28T12:06:53Z</dcterms:modified>
  <cp:category/>
  <cp:version/>
  <cp:contentType/>
  <cp:contentStatus/>
</cp:coreProperties>
</file>