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21市州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<sst xmlns="http://schemas.openxmlformats.org/spreadsheetml/2006/main" count="46" uniqueCount="38">
  <si>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r>
      <rPr>
        <sz val="11"/>
        <color indexed="8"/>
        <rFont val="黑体"/>
        <family val="3"/>
      </rPr>
      <t>市、县两级平均认领数</t>
    </r>
  </si>
  <si>
    <r>
      <rPr>
        <sz val="11"/>
        <color indexed="8"/>
        <rFont val="黑体"/>
        <family val="3"/>
      </rPr>
      <t>行政权力事项</t>
    </r>
  </si>
  <si>
    <r>
      <rPr>
        <sz val="11"/>
        <color indexed="8"/>
        <rFont val="黑体"/>
        <family val="3"/>
      </rPr>
      <t>认领事项数</t>
    </r>
  </si>
  <si>
    <r>
      <rPr>
        <sz val="11"/>
        <color indexed="8"/>
        <rFont val="黑体"/>
        <family val="3"/>
      </rPr>
      <t>上报事项数</t>
    </r>
  </si>
  <si>
    <r>
      <rPr>
        <sz val="11"/>
        <color indexed="8"/>
        <rFont val="黑体"/>
        <family val="3"/>
      </rPr>
      <t>通过事项数</t>
    </r>
  </si>
  <si>
    <r>
      <rPr>
        <sz val="11"/>
        <color indexed="8"/>
        <rFont val="黑体"/>
        <family val="3"/>
      </rPr>
      <t>全程网办事项数</t>
    </r>
  </si>
  <si>
    <r>
      <rPr>
        <sz val="11"/>
        <color indexed="8"/>
        <rFont val="黑体"/>
        <family val="3"/>
      </rPr>
      <t>全程网办事项占比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</si>
  <si>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</si>
  <si>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r>
      <rPr>
        <sz val="18"/>
        <color indexed="8"/>
        <rFont val="方正小标宋简体"/>
        <family val="0"/>
      </rPr>
      <t>各市（州）行政权力事项和公共服务事项认领情况表</t>
    </r>
  </si>
  <si>
    <r>
      <rPr>
        <sz val="11"/>
        <color indexed="8"/>
        <rFont val="黑体"/>
        <family val="3"/>
      </rPr>
      <t>市（州）</t>
    </r>
  </si>
  <si>
    <r>
      <rPr>
        <sz val="11"/>
        <color indexed="8"/>
        <rFont val="黑体"/>
        <family val="3"/>
      </rPr>
      <t>认领总数</t>
    </r>
  </si>
  <si>
    <r>
      <rPr>
        <sz val="11"/>
        <color indexed="8"/>
        <rFont val="黑体"/>
        <family val="3"/>
      </rPr>
      <t>公共服务事项</t>
    </r>
  </si>
  <si>
    <r>
      <rPr>
        <sz val="11"/>
        <color indexed="8"/>
        <rFont val="黑体"/>
        <family val="3"/>
      </rPr>
      <t>行政权力事项认领总数</t>
    </r>
  </si>
  <si>
    <r>
      <rPr>
        <sz val="11"/>
        <color indexed="8"/>
        <rFont val="黑体"/>
        <family val="3"/>
      </rPr>
      <t>行政许可事项</t>
    </r>
  </si>
  <si>
    <r>
      <rPr>
        <sz val="11"/>
        <color indexed="8"/>
        <rFont val="黑体"/>
        <family val="3"/>
      </rPr>
      <t>行政权力事项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黑体"/>
        <family val="3"/>
      </rPr>
      <t>除行政许可</t>
    </r>
    <r>
      <rPr>
        <sz val="11"/>
        <color indexed="8"/>
        <rFont val="Times New Roman"/>
        <family val="1"/>
      </rPr>
      <t>)</t>
    </r>
  </si>
  <si>
    <t>遂宁市</t>
  </si>
  <si>
    <t>广安市</t>
  </si>
  <si>
    <t>达州市</t>
  </si>
  <si>
    <t>德阳市</t>
  </si>
  <si>
    <t>巴中市</t>
  </si>
  <si>
    <t>内江市</t>
  </si>
  <si>
    <t>绵阳市</t>
  </si>
  <si>
    <t>雅安市</t>
  </si>
  <si>
    <t>南充市</t>
  </si>
  <si>
    <t>广元市</t>
  </si>
  <si>
    <t>泸州市</t>
  </si>
  <si>
    <t>资阳市</t>
  </si>
  <si>
    <t>眉山市</t>
  </si>
  <si>
    <t>自贡市</t>
  </si>
  <si>
    <t>乐山市</t>
  </si>
  <si>
    <t>成都市</t>
  </si>
  <si>
    <t>攀枝花市</t>
  </si>
  <si>
    <t>合计</t>
  </si>
  <si>
    <t>阿坝州</t>
  </si>
  <si>
    <t>甘孜州</t>
  </si>
  <si>
    <t>凉山州</t>
  </si>
  <si>
    <r>
      <rPr>
        <sz val="12"/>
        <color indexed="8"/>
        <rFont val="仿宋_GB2312"/>
        <family val="3"/>
      </rPr>
      <t>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日</t>
    </r>
    <r>
      <rPr>
        <sz val="12"/>
        <color indexed="8"/>
        <rFont val="Times New Roman"/>
        <family val="1"/>
      </rPr>
      <t xml:space="preserve"> 16</t>
    </r>
    <r>
      <rPr>
        <sz val="12"/>
        <color indexed="8"/>
        <rFont val="仿宋_GB2312"/>
        <family val="3"/>
      </rPr>
      <t>时</t>
    </r>
  </si>
  <si>
    <t>宜宾市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</si>
</sst>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方正小标宋简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Times New Roman"/>
      <family val="1"/>
    </font>
    <font>
      <sz val="11"/>
      <color indexed="63"/>
      <name val="仿宋_GB2312"/>
      <family val="3"/>
    </font>
    <font>
      <sz val="11"/>
      <color indexed="8"/>
      <name val="仿宋_GB2312"/>
      <family val="3"/>
    </font>
    <font>
      <sz val="18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333333"/>
      <name val="仿宋_GB2312"/>
      <family val="3"/>
    </font>
    <font>
      <sz val="11"/>
      <color theme="1"/>
      <name val="仿宋_GB2312"/>
      <family val="3"/>
    </font>
    <font>
      <sz val="18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76" fontId="48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0" fontId="47" fillId="0" borderId="11" xfId="0" applyNumberFormat="1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10" fontId="47" fillId="35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3" xfId="45"/>
    <cellStyle name="常规 3 2" xfId="46"/>
    <cellStyle name="常规 3 3" xfId="47"/>
    <cellStyle name="常规 4" xfId="48"/>
    <cellStyle name="常规 4 2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0" zoomScaleNormal="110" zoomScalePageLayoutView="0" workbookViewId="0" topLeftCell="A1">
      <selection activeCell="U25" sqref="U25"/>
    </sheetView>
  </sheetViews>
  <sheetFormatPr defaultColWidth="9.140625" defaultRowHeight="15"/>
  <cols>
    <col min="1" max="1" width="9.421875" style="0" customWidth="1"/>
    <col min="2" max="2" width="7.7109375" style="0" customWidth="1"/>
    <col min="3" max="3" width="8.421875" style="0" customWidth="1"/>
    <col min="4" max="4" width="9.00390625" style="0" customWidth="1"/>
    <col min="5" max="7" width="7.7109375" style="0" customWidth="1"/>
    <col min="8" max="8" width="6.57421875" style="0" customWidth="1"/>
    <col min="9" max="9" width="7.7109375" style="0" customWidth="1"/>
    <col min="10" max="10" width="9.28125" style="0" customWidth="1"/>
    <col min="11" max="11" width="8.140625" style="0" customWidth="1"/>
    <col min="12" max="12" width="8.57421875" style="0" customWidth="1"/>
    <col min="13" max="15" width="7.7109375" style="0" customWidth="1"/>
    <col min="16" max="16" width="6.57421875" style="0" customWidth="1"/>
    <col min="17" max="17" width="7.7109375" style="0" customWidth="1"/>
  </cols>
  <sheetData>
    <row r="1" spans="1:17" ht="25.5" customHeight="1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15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7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">
      <c r="A4" s="19" t="s">
        <v>9</v>
      </c>
      <c r="B4" s="20" t="s">
        <v>0</v>
      </c>
      <c r="C4" s="22" t="s">
        <v>10</v>
      </c>
      <c r="D4" s="19" t="s">
        <v>1</v>
      </c>
      <c r="E4" s="19"/>
      <c r="F4" s="19"/>
      <c r="G4" s="19"/>
      <c r="H4" s="19"/>
      <c r="I4" s="19"/>
      <c r="J4" s="19"/>
      <c r="K4" s="19"/>
      <c r="L4" s="19"/>
      <c r="M4" s="19" t="s">
        <v>11</v>
      </c>
      <c r="N4" s="19"/>
      <c r="O4" s="19"/>
      <c r="P4" s="19"/>
      <c r="Q4" s="19"/>
    </row>
    <row r="5" spans="1:17" ht="13.5" customHeight="1">
      <c r="A5" s="19"/>
      <c r="B5" s="20"/>
      <c r="C5" s="22"/>
      <c r="D5" s="20" t="s">
        <v>12</v>
      </c>
      <c r="E5" s="19" t="s">
        <v>13</v>
      </c>
      <c r="F5" s="19"/>
      <c r="G5" s="19"/>
      <c r="H5" s="19"/>
      <c r="I5" s="19"/>
      <c r="J5" s="19" t="s">
        <v>14</v>
      </c>
      <c r="K5" s="19"/>
      <c r="L5" s="19"/>
      <c r="M5" s="19"/>
      <c r="N5" s="19"/>
      <c r="O5" s="19"/>
      <c r="P5" s="19"/>
      <c r="Q5" s="19"/>
    </row>
    <row r="6" spans="1:17" ht="39.75" customHeight="1">
      <c r="A6" s="19"/>
      <c r="B6" s="21"/>
      <c r="C6" s="23"/>
      <c r="D6" s="21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2</v>
      </c>
      <c r="K6" s="6" t="s">
        <v>3</v>
      </c>
      <c r="L6" s="6" t="s">
        <v>4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6</v>
      </c>
    </row>
    <row r="7" spans="1:17" ht="15.75" customHeight="1">
      <c r="A7" s="9" t="s">
        <v>15</v>
      </c>
      <c r="B7" s="7">
        <f>C7/6</f>
        <v>7804.5</v>
      </c>
      <c r="C7" s="7">
        <f>D7+M7</f>
        <v>46827</v>
      </c>
      <c r="D7" s="8">
        <f>E7+J7</f>
        <v>43322</v>
      </c>
      <c r="E7" s="10">
        <v>5036</v>
      </c>
      <c r="F7" s="10">
        <v>4901</v>
      </c>
      <c r="G7" s="10">
        <v>4891</v>
      </c>
      <c r="H7" s="10">
        <v>18</v>
      </c>
      <c r="I7" s="11">
        <v>0.0036</v>
      </c>
      <c r="J7" s="10">
        <v>38286</v>
      </c>
      <c r="K7" s="10">
        <v>38171</v>
      </c>
      <c r="L7" s="10">
        <v>38153</v>
      </c>
      <c r="M7" s="10">
        <v>3505</v>
      </c>
      <c r="N7" s="10">
        <v>3408</v>
      </c>
      <c r="O7" s="10">
        <v>3295</v>
      </c>
      <c r="P7" s="10">
        <v>54</v>
      </c>
      <c r="Q7" s="11">
        <v>0.0154</v>
      </c>
    </row>
    <row r="8" spans="1:17" ht="15.75" customHeight="1">
      <c r="A8" s="9" t="s">
        <v>16</v>
      </c>
      <c r="B8" s="7">
        <f>C8/7</f>
        <v>7788</v>
      </c>
      <c r="C8" s="7">
        <f>D8+M8</f>
        <v>54516</v>
      </c>
      <c r="D8" s="8">
        <f>E8+J8</f>
        <v>49917</v>
      </c>
      <c r="E8" s="10">
        <v>5845</v>
      </c>
      <c r="F8" s="10">
        <v>5727</v>
      </c>
      <c r="G8" s="10">
        <v>5713</v>
      </c>
      <c r="H8" s="10">
        <v>440</v>
      </c>
      <c r="I8" s="11">
        <v>0.0753</v>
      </c>
      <c r="J8" s="10">
        <v>44072</v>
      </c>
      <c r="K8" s="10">
        <v>43944</v>
      </c>
      <c r="L8" s="10">
        <v>43919</v>
      </c>
      <c r="M8" s="10">
        <v>4599</v>
      </c>
      <c r="N8" s="10">
        <v>4528</v>
      </c>
      <c r="O8" s="10">
        <v>4319</v>
      </c>
      <c r="P8" s="10">
        <v>100</v>
      </c>
      <c r="Q8" s="11">
        <v>0.0217</v>
      </c>
    </row>
    <row r="9" spans="1:17" ht="15.75" customHeight="1">
      <c r="A9" s="9" t="s">
        <v>17</v>
      </c>
      <c r="B9" s="7">
        <f>C9/8</f>
        <v>7710</v>
      </c>
      <c r="C9" s="7">
        <f>D9+M9</f>
        <v>61680</v>
      </c>
      <c r="D9" s="8">
        <f>E9+J9</f>
        <v>56239</v>
      </c>
      <c r="E9" s="10">
        <v>6982</v>
      </c>
      <c r="F9" s="10">
        <v>6719</v>
      </c>
      <c r="G9" s="10">
        <v>6712</v>
      </c>
      <c r="H9" s="10">
        <v>7</v>
      </c>
      <c r="I9" s="11">
        <v>0.001</v>
      </c>
      <c r="J9" s="10">
        <v>49257</v>
      </c>
      <c r="K9" s="10">
        <v>48046</v>
      </c>
      <c r="L9" s="10">
        <v>47940</v>
      </c>
      <c r="M9" s="10">
        <v>5441</v>
      </c>
      <c r="N9" s="10">
        <v>5312</v>
      </c>
      <c r="O9" s="10">
        <v>5116</v>
      </c>
      <c r="P9" s="10">
        <v>70</v>
      </c>
      <c r="Q9" s="11">
        <v>0.0129</v>
      </c>
    </row>
    <row r="10" spans="1:18" ht="15.75" customHeight="1">
      <c r="A10" s="9" t="s">
        <v>23</v>
      </c>
      <c r="B10" s="7">
        <f>C10/10</f>
        <v>7210.8</v>
      </c>
      <c r="C10" s="7">
        <f>D10+M10</f>
        <v>72108</v>
      </c>
      <c r="D10" s="8">
        <f>E10+J10</f>
        <v>66015</v>
      </c>
      <c r="E10" s="10">
        <v>8048</v>
      </c>
      <c r="F10" s="10">
        <v>7746</v>
      </c>
      <c r="G10" s="10">
        <v>7738</v>
      </c>
      <c r="H10" s="10">
        <v>15</v>
      </c>
      <c r="I10" s="11">
        <v>0.0019</v>
      </c>
      <c r="J10" s="10">
        <v>57967</v>
      </c>
      <c r="K10" s="10">
        <v>57496</v>
      </c>
      <c r="L10" s="10">
        <v>57062</v>
      </c>
      <c r="M10" s="10">
        <v>6093</v>
      </c>
      <c r="N10" s="10">
        <v>5966</v>
      </c>
      <c r="O10" s="10">
        <v>5832</v>
      </c>
      <c r="P10" s="10">
        <v>60</v>
      </c>
      <c r="Q10" s="11">
        <v>0.0098</v>
      </c>
      <c r="R10" s="14"/>
    </row>
    <row r="11" spans="1:17" ht="15.75" customHeight="1">
      <c r="A11" s="9" t="s">
        <v>19</v>
      </c>
      <c r="B11" s="7">
        <f>C11/6</f>
        <v>7146.833333333333</v>
      </c>
      <c r="C11" s="7">
        <f>D11+M11</f>
        <v>42881</v>
      </c>
      <c r="D11" s="8">
        <f>E11+J11</f>
        <v>39222</v>
      </c>
      <c r="E11" s="10">
        <v>4876</v>
      </c>
      <c r="F11" s="10">
        <v>4563</v>
      </c>
      <c r="G11" s="10">
        <v>4542</v>
      </c>
      <c r="H11" s="10">
        <v>267</v>
      </c>
      <c r="I11" s="11">
        <v>0.0548</v>
      </c>
      <c r="J11" s="10">
        <v>34346</v>
      </c>
      <c r="K11" s="10">
        <v>34120</v>
      </c>
      <c r="L11" s="10">
        <v>34097</v>
      </c>
      <c r="M11" s="10">
        <v>3659</v>
      </c>
      <c r="N11" s="10">
        <v>3483</v>
      </c>
      <c r="O11" s="10">
        <v>3283</v>
      </c>
      <c r="P11" s="10">
        <v>136</v>
      </c>
      <c r="Q11" s="11">
        <v>0.0372</v>
      </c>
    </row>
    <row r="12" spans="1:17" ht="15.75" customHeight="1">
      <c r="A12" s="9" t="s">
        <v>21</v>
      </c>
      <c r="B12" s="7">
        <f>C12/10</f>
        <v>7097.3</v>
      </c>
      <c r="C12" s="7">
        <f>D12+M12</f>
        <v>70973</v>
      </c>
      <c r="D12" s="8">
        <f>E12+J12</f>
        <v>64237</v>
      </c>
      <c r="E12" s="10">
        <v>7544</v>
      </c>
      <c r="F12" s="10">
        <v>6723</v>
      </c>
      <c r="G12" s="10">
        <v>6659</v>
      </c>
      <c r="H12" s="10">
        <v>100</v>
      </c>
      <c r="I12" s="11">
        <v>0.0133</v>
      </c>
      <c r="J12" s="10">
        <v>56693</v>
      </c>
      <c r="K12" s="10">
        <v>53515</v>
      </c>
      <c r="L12" s="10">
        <v>52745</v>
      </c>
      <c r="M12" s="10">
        <v>6736</v>
      </c>
      <c r="N12" s="10">
        <v>5597</v>
      </c>
      <c r="O12" s="10">
        <v>5237</v>
      </c>
      <c r="P12" s="10">
        <v>269</v>
      </c>
      <c r="Q12" s="11">
        <v>0.0399</v>
      </c>
    </row>
    <row r="13" spans="1:17" ht="15.75" customHeight="1">
      <c r="A13" s="9" t="s">
        <v>20</v>
      </c>
      <c r="B13" s="7">
        <f>C13/6</f>
        <v>7078.166666666667</v>
      </c>
      <c r="C13" s="7">
        <f>D13+M13</f>
        <v>42469</v>
      </c>
      <c r="D13" s="8">
        <f>E13+J13</f>
        <v>38846</v>
      </c>
      <c r="E13" s="10">
        <v>4818</v>
      </c>
      <c r="F13" s="10">
        <v>4068</v>
      </c>
      <c r="G13" s="10">
        <v>4053</v>
      </c>
      <c r="H13" s="10">
        <v>7</v>
      </c>
      <c r="I13" s="11">
        <v>0.0015</v>
      </c>
      <c r="J13" s="10">
        <v>34028</v>
      </c>
      <c r="K13" s="10">
        <v>31459</v>
      </c>
      <c r="L13" s="10">
        <v>31323</v>
      </c>
      <c r="M13" s="10">
        <v>3623</v>
      </c>
      <c r="N13" s="10">
        <v>3245</v>
      </c>
      <c r="O13" s="10">
        <v>3122</v>
      </c>
      <c r="P13" s="10">
        <v>114</v>
      </c>
      <c r="Q13" s="11">
        <v>0.0315</v>
      </c>
    </row>
    <row r="14" spans="1:17" ht="15.75" customHeight="1">
      <c r="A14" s="9" t="s">
        <v>24</v>
      </c>
      <c r="B14" s="7">
        <f>C14/8</f>
        <v>7022</v>
      </c>
      <c r="C14" s="7">
        <f>D14+M14</f>
        <v>56176</v>
      </c>
      <c r="D14" s="8">
        <f>E14+J14</f>
        <v>51442</v>
      </c>
      <c r="E14" s="10">
        <v>6260</v>
      </c>
      <c r="F14" s="10">
        <v>5988</v>
      </c>
      <c r="G14" s="10">
        <v>5984</v>
      </c>
      <c r="H14" s="10">
        <v>19</v>
      </c>
      <c r="I14" s="11">
        <v>0.003</v>
      </c>
      <c r="J14" s="10">
        <v>45182</v>
      </c>
      <c r="K14" s="10">
        <v>44297</v>
      </c>
      <c r="L14" s="10">
        <v>43700</v>
      </c>
      <c r="M14" s="10">
        <v>4734</v>
      </c>
      <c r="N14" s="10">
        <v>4537</v>
      </c>
      <c r="O14" s="10">
        <v>4425</v>
      </c>
      <c r="P14" s="10">
        <v>47</v>
      </c>
      <c r="Q14" s="11">
        <v>0.0099</v>
      </c>
    </row>
    <row r="15" spans="1:17" ht="15.75" customHeight="1">
      <c r="A15" s="9" t="s">
        <v>22</v>
      </c>
      <c r="B15" s="7">
        <f>C15/9</f>
        <v>6988.333333333333</v>
      </c>
      <c r="C15" s="7">
        <f>D15+M15</f>
        <v>62895</v>
      </c>
      <c r="D15" s="8">
        <f>E15+J15</f>
        <v>57638</v>
      </c>
      <c r="E15" s="10">
        <v>7191</v>
      </c>
      <c r="F15" s="10">
        <v>7039</v>
      </c>
      <c r="G15" s="10">
        <v>7015</v>
      </c>
      <c r="H15" s="10">
        <v>56</v>
      </c>
      <c r="I15" s="11">
        <v>0.0078</v>
      </c>
      <c r="J15" s="10">
        <v>50447</v>
      </c>
      <c r="K15" s="10">
        <v>50174</v>
      </c>
      <c r="L15" s="10">
        <v>50154</v>
      </c>
      <c r="M15" s="10">
        <v>5257</v>
      </c>
      <c r="N15" s="10">
        <v>5184</v>
      </c>
      <c r="O15" s="10">
        <v>5054</v>
      </c>
      <c r="P15" s="10">
        <v>97</v>
      </c>
      <c r="Q15" s="11">
        <v>0.0185</v>
      </c>
    </row>
    <row r="16" spans="1:17" ht="15.75" customHeight="1">
      <c r="A16" s="9" t="s">
        <v>37</v>
      </c>
      <c r="B16" s="7">
        <f>C16/11</f>
        <v>6608.090909090909</v>
      </c>
      <c r="C16" s="7">
        <f>D16+M16</f>
        <v>72689</v>
      </c>
      <c r="D16" s="8">
        <f>E16+J16</f>
        <v>67143</v>
      </c>
      <c r="E16" s="10">
        <v>7661</v>
      </c>
      <c r="F16" s="10">
        <v>6965</v>
      </c>
      <c r="G16" s="10">
        <v>6938</v>
      </c>
      <c r="H16" s="10">
        <v>11</v>
      </c>
      <c r="I16" s="11">
        <v>0.0014</v>
      </c>
      <c r="J16" s="10">
        <v>59482</v>
      </c>
      <c r="K16" s="10">
        <v>55316</v>
      </c>
      <c r="L16" s="10">
        <v>55155</v>
      </c>
      <c r="M16" s="10">
        <v>5546</v>
      </c>
      <c r="N16" s="10">
        <v>4807</v>
      </c>
      <c r="O16" s="10">
        <v>4502</v>
      </c>
      <c r="P16" s="10">
        <v>64</v>
      </c>
      <c r="Q16" s="11">
        <v>0.0115</v>
      </c>
    </row>
    <row r="17" spans="1:17" ht="15.75" customHeight="1">
      <c r="A17" s="9" t="s">
        <v>33</v>
      </c>
      <c r="B17" s="7">
        <f>C17/14</f>
        <v>6603</v>
      </c>
      <c r="C17" s="7">
        <f>D17+M17</f>
        <v>92442</v>
      </c>
      <c r="D17" s="8">
        <f>E17+J17</f>
        <v>85006</v>
      </c>
      <c r="E17" s="10">
        <v>9722</v>
      </c>
      <c r="F17" s="10">
        <v>9242</v>
      </c>
      <c r="G17" s="10">
        <v>9239</v>
      </c>
      <c r="H17" s="10">
        <v>6</v>
      </c>
      <c r="I17" s="11">
        <v>0.0006</v>
      </c>
      <c r="J17" s="10">
        <v>75284</v>
      </c>
      <c r="K17" s="10">
        <v>72437</v>
      </c>
      <c r="L17" s="10">
        <v>72376</v>
      </c>
      <c r="M17" s="10">
        <v>7436</v>
      </c>
      <c r="N17" s="10">
        <v>6724</v>
      </c>
      <c r="O17" s="10">
        <v>6645</v>
      </c>
      <c r="P17" s="10">
        <v>120</v>
      </c>
      <c r="Q17" s="11">
        <v>0.0161</v>
      </c>
    </row>
    <row r="18" spans="1:17" ht="15.75" customHeight="1">
      <c r="A18" s="9" t="s">
        <v>18</v>
      </c>
      <c r="B18" s="7">
        <f>C18/7</f>
        <v>6572.428571428572</v>
      </c>
      <c r="C18" s="7">
        <f>D18+M18</f>
        <v>46007</v>
      </c>
      <c r="D18" s="8">
        <f>E18+J18</f>
        <v>42205</v>
      </c>
      <c r="E18" s="10">
        <v>4583</v>
      </c>
      <c r="F18" s="10">
        <v>4404</v>
      </c>
      <c r="G18" s="10">
        <v>4386</v>
      </c>
      <c r="H18" s="10">
        <v>62</v>
      </c>
      <c r="I18" s="11">
        <v>0.0135</v>
      </c>
      <c r="J18" s="10">
        <v>37622</v>
      </c>
      <c r="K18" s="10">
        <v>37076</v>
      </c>
      <c r="L18" s="10">
        <v>37050</v>
      </c>
      <c r="M18" s="10">
        <v>3802</v>
      </c>
      <c r="N18" s="10">
        <v>3602</v>
      </c>
      <c r="O18" s="10">
        <v>3456</v>
      </c>
      <c r="P18" s="10">
        <v>103</v>
      </c>
      <c r="Q18" s="11">
        <v>0.0271</v>
      </c>
    </row>
    <row r="19" spans="1:17" ht="21.75" customHeight="1">
      <c r="A19" s="9" t="s">
        <v>25</v>
      </c>
      <c r="B19" s="7">
        <f>C19/8</f>
        <v>6567.875</v>
      </c>
      <c r="C19" s="7">
        <f>D19+M19</f>
        <v>52543</v>
      </c>
      <c r="D19" s="8">
        <f>E19+J19</f>
        <v>47996</v>
      </c>
      <c r="E19" s="10">
        <v>5996</v>
      </c>
      <c r="F19" s="10">
        <v>5458</v>
      </c>
      <c r="G19" s="10">
        <v>5439</v>
      </c>
      <c r="H19" s="10">
        <v>51</v>
      </c>
      <c r="I19" s="11">
        <v>0.0085</v>
      </c>
      <c r="J19" s="10">
        <v>42000</v>
      </c>
      <c r="K19" s="10">
        <v>39551</v>
      </c>
      <c r="L19" s="10">
        <v>39024</v>
      </c>
      <c r="M19" s="10">
        <v>4547</v>
      </c>
      <c r="N19" s="10">
        <v>4188</v>
      </c>
      <c r="O19" s="10">
        <v>3994</v>
      </c>
      <c r="P19" s="10">
        <v>102</v>
      </c>
      <c r="Q19" s="11">
        <v>0.0224</v>
      </c>
    </row>
    <row r="20" spans="1:17" ht="21" customHeight="1">
      <c r="A20" s="9" t="s">
        <v>34</v>
      </c>
      <c r="B20" s="7">
        <f>C20/19</f>
        <v>6552.263157894737</v>
      </c>
      <c r="C20" s="7">
        <f>D20+M20</f>
        <v>124493</v>
      </c>
      <c r="D20" s="8">
        <f>E20+J20</f>
        <v>115967</v>
      </c>
      <c r="E20" s="10">
        <v>11719</v>
      </c>
      <c r="F20" s="10">
        <v>10997</v>
      </c>
      <c r="G20" s="10">
        <v>10980</v>
      </c>
      <c r="H20" s="10">
        <v>58</v>
      </c>
      <c r="I20" s="11">
        <v>0.0049</v>
      </c>
      <c r="J20" s="10">
        <v>104248</v>
      </c>
      <c r="K20" s="10">
        <v>101073</v>
      </c>
      <c r="L20" s="10">
        <v>100564</v>
      </c>
      <c r="M20" s="10">
        <v>8526</v>
      </c>
      <c r="N20" s="10">
        <v>7923</v>
      </c>
      <c r="O20" s="10">
        <v>7724</v>
      </c>
      <c r="P20" s="10">
        <v>82</v>
      </c>
      <c r="Q20" s="11">
        <v>0.0096</v>
      </c>
    </row>
    <row r="21" spans="1:17" ht="15.75" customHeight="1">
      <c r="A21" s="9" t="s">
        <v>26</v>
      </c>
      <c r="B21" s="7">
        <f>C21/4</f>
        <v>6364</v>
      </c>
      <c r="C21" s="7">
        <f>D21+M21</f>
        <v>25456</v>
      </c>
      <c r="D21" s="8">
        <f>E21+J21</f>
        <v>23697</v>
      </c>
      <c r="E21" s="10">
        <v>2631</v>
      </c>
      <c r="F21" s="10">
        <v>2492</v>
      </c>
      <c r="G21" s="10">
        <v>2486</v>
      </c>
      <c r="H21" s="10">
        <v>6</v>
      </c>
      <c r="I21" s="11">
        <v>0.0023</v>
      </c>
      <c r="J21" s="10">
        <v>21066</v>
      </c>
      <c r="K21" s="10">
        <v>20719</v>
      </c>
      <c r="L21" s="10">
        <v>20198</v>
      </c>
      <c r="M21" s="10">
        <v>1759</v>
      </c>
      <c r="N21" s="10">
        <v>1663</v>
      </c>
      <c r="O21" s="10">
        <v>1602</v>
      </c>
      <c r="P21" s="10">
        <v>68</v>
      </c>
      <c r="Q21" s="11">
        <v>0.0387</v>
      </c>
    </row>
    <row r="22" spans="1:17" ht="15.75" customHeight="1">
      <c r="A22" s="9" t="s">
        <v>30</v>
      </c>
      <c r="B22" s="7">
        <f>C22/22</f>
        <v>6358.590909090909</v>
      </c>
      <c r="C22" s="7">
        <f>D22+M22</f>
        <v>139889</v>
      </c>
      <c r="D22" s="8">
        <f>E22+J22</f>
        <v>129611</v>
      </c>
      <c r="E22" s="10">
        <v>15109</v>
      </c>
      <c r="F22" s="10">
        <v>11908</v>
      </c>
      <c r="G22" s="10">
        <v>11839</v>
      </c>
      <c r="H22" s="10">
        <v>207</v>
      </c>
      <c r="I22" s="11">
        <v>0.0137</v>
      </c>
      <c r="J22" s="10">
        <v>114502</v>
      </c>
      <c r="K22" s="10">
        <v>83086</v>
      </c>
      <c r="L22" s="10">
        <v>82587</v>
      </c>
      <c r="M22" s="10">
        <v>10278</v>
      </c>
      <c r="N22" s="10">
        <v>6710</v>
      </c>
      <c r="O22" s="10">
        <v>6216</v>
      </c>
      <c r="P22" s="10">
        <v>253</v>
      </c>
      <c r="Q22" s="11">
        <v>0.0246</v>
      </c>
    </row>
    <row r="23" spans="1:17" ht="15.75" customHeight="1">
      <c r="A23" s="9" t="s">
        <v>28</v>
      </c>
      <c r="B23" s="7">
        <f>C23/7</f>
        <v>6322.714285714285</v>
      </c>
      <c r="C23" s="7">
        <f>D23+M23</f>
        <v>44259</v>
      </c>
      <c r="D23" s="8">
        <f>E23+J23</f>
        <v>40835</v>
      </c>
      <c r="E23" s="10">
        <v>4266</v>
      </c>
      <c r="F23" s="10">
        <v>4016</v>
      </c>
      <c r="G23" s="10">
        <v>4010</v>
      </c>
      <c r="H23" s="10">
        <v>26</v>
      </c>
      <c r="I23" s="11">
        <v>0.0061</v>
      </c>
      <c r="J23" s="10">
        <v>36569</v>
      </c>
      <c r="K23" s="10">
        <v>35759</v>
      </c>
      <c r="L23" s="10">
        <v>35686</v>
      </c>
      <c r="M23" s="10">
        <v>3424</v>
      </c>
      <c r="N23" s="10">
        <v>3145</v>
      </c>
      <c r="O23" s="10">
        <v>3023</v>
      </c>
      <c r="P23" s="10">
        <v>88</v>
      </c>
      <c r="Q23" s="11">
        <v>0.0257</v>
      </c>
    </row>
    <row r="24" spans="1:17" ht="15.75" customHeight="1">
      <c r="A24" s="9" t="s">
        <v>29</v>
      </c>
      <c r="B24" s="7">
        <f>C24/12</f>
        <v>6293.083333333333</v>
      </c>
      <c r="C24" s="7">
        <f>D24+M24</f>
        <v>75517</v>
      </c>
      <c r="D24" s="8">
        <f>E24+J24</f>
        <v>70208</v>
      </c>
      <c r="E24" s="10">
        <v>7598</v>
      </c>
      <c r="F24" s="10">
        <v>6825</v>
      </c>
      <c r="G24" s="10">
        <v>6811</v>
      </c>
      <c r="H24" s="10">
        <v>13</v>
      </c>
      <c r="I24" s="11">
        <v>0.0017</v>
      </c>
      <c r="J24" s="10">
        <v>62610</v>
      </c>
      <c r="K24" s="10">
        <v>60502</v>
      </c>
      <c r="L24" s="10">
        <v>60474</v>
      </c>
      <c r="M24" s="10">
        <v>5309</v>
      </c>
      <c r="N24" s="10">
        <v>4430</v>
      </c>
      <c r="O24" s="10">
        <v>4268</v>
      </c>
      <c r="P24" s="10">
        <v>63</v>
      </c>
      <c r="Q24" s="11">
        <v>0.0119</v>
      </c>
    </row>
    <row r="25" spans="1:17" ht="15.75" customHeight="1">
      <c r="A25" s="9" t="s">
        <v>27</v>
      </c>
      <c r="B25" s="7">
        <f>C25/7</f>
        <v>6205</v>
      </c>
      <c r="C25" s="7">
        <f>D25+M25</f>
        <v>43435</v>
      </c>
      <c r="D25" s="8">
        <f>E25+J25</f>
        <v>40059</v>
      </c>
      <c r="E25" s="12">
        <v>4262</v>
      </c>
      <c r="F25" s="12">
        <v>4009</v>
      </c>
      <c r="G25" s="12">
        <v>4000</v>
      </c>
      <c r="H25" s="12">
        <v>11</v>
      </c>
      <c r="I25" s="13">
        <v>0.0026</v>
      </c>
      <c r="J25" s="12">
        <v>35797</v>
      </c>
      <c r="K25" s="12">
        <v>35000</v>
      </c>
      <c r="L25" s="12">
        <v>34913</v>
      </c>
      <c r="M25" s="12">
        <v>3376</v>
      </c>
      <c r="N25" s="12">
        <v>3189</v>
      </c>
      <c r="O25" s="12">
        <v>2998</v>
      </c>
      <c r="P25" s="12">
        <v>52</v>
      </c>
      <c r="Q25" s="13">
        <v>0.0154</v>
      </c>
    </row>
    <row r="26" spans="1:17" ht="20.25" customHeight="1">
      <c r="A26" s="9" t="s">
        <v>35</v>
      </c>
      <c r="B26" s="7">
        <f>C26/18</f>
        <v>5993.722222222223</v>
      </c>
      <c r="C26" s="7">
        <f>D26+M26</f>
        <v>107887</v>
      </c>
      <c r="D26" s="8">
        <f>E26+J26</f>
        <v>103066</v>
      </c>
      <c r="E26" s="10">
        <v>12836</v>
      </c>
      <c r="F26" s="10">
        <v>12050</v>
      </c>
      <c r="G26" s="10">
        <v>12046</v>
      </c>
      <c r="H26" s="10">
        <v>133</v>
      </c>
      <c r="I26" s="11">
        <v>0.0104</v>
      </c>
      <c r="J26" s="10">
        <v>90230</v>
      </c>
      <c r="K26" s="10">
        <v>73682</v>
      </c>
      <c r="L26" s="10">
        <v>65056</v>
      </c>
      <c r="M26" s="10">
        <v>4821</v>
      </c>
      <c r="N26" s="10">
        <v>3838</v>
      </c>
      <c r="O26" s="10">
        <v>3778</v>
      </c>
      <c r="P26" s="10">
        <v>154</v>
      </c>
      <c r="Q26" s="11">
        <v>0.0319</v>
      </c>
    </row>
    <row r="27" spans="1:17" ht="19.5" customHeight="1">
      <c r="A27" s="9" t="s">
        <v>31</v>
      </c>
      <c r="B27" s="7">
        <f>C27/6</f>
        <v>5990.333333333333</v>
      </c>
      <c r="C27" s="7">
        <f>D27+M27</f>
        <v>35942</v>
      </c>
      <c r="D27" s="8">
        <f>E27+J27</f>
        <v>33226</v>
      </c>
      <c r="E27" s="10">
        <v>3638</v>
      </c>
      <c r="F27" s="10">
        <v>3488</v>
      </c>
      <c r="G27" s="10">
        <v>3480</v>
      </c>
      <c r="H27" s="10">
        <v>146</v>
      </c>
      <c r="I27" s="11">
        <v>0.0401</v>
      </c>
      <c r="J27" s="10">
        <v>29588</v>
      </c>
      <c r="K27" s="10">
        <v>28720</v>
      </c>
      <c r="L27" s="10">
        <v>28714</v>
      </c>
      <c r="M27" s="10">
        <v>2716</v>
      </c>
      <c r="N27" s="10">
        <v>2548</v>
      </c>
      <c r="O27" s="10">
        <v>2439</v>
      </c>
      <c r="P27" s="10">
        <v>104</v>
      </c>
      <c r="Q27" s="11">
        <v>0.0383</v>
      </c>
    </row>
    <row r="28" spans="1:17" ht="15.75" customHeight="1">
      <c r="A28" s="9" t="s">
        <v>32</v>
      </c>
      <c r="B28" s="8"/>
      <c r="C28" s="8"/>
      <c r="D28" s="8">
        <f>SUM(D7:D27)</f>
        <v>1265897</v>
      </c>
      <c r="E28" s="8">
        <f>SUM(E7:E27)</f>
        <v>146621</v>
      </c>
      <c r="F28" s="8">
        <f>SUM(F7:F27)</f>
        <v>135328</v>
      </c>
      <c r="G28" s="8">
        <f>SUM(G7:G27)</f>
        <v>134961</v>
      </c>
      <c r="H28" s="8">
        <f>SUM(H7:H27)</f>
        <v>1659</v>
      </c>
      <c r="I28" s="8"/>
      <c r="J28" s="8">
        <f>SUM(J7:J27)</f>
        <v>1119276</v>
      </c>
      <c r="K28" s="8">
        <f>SUM(K7:K27)</f>
        <v>1044143</v>
      </c>
      <c r="L28" s="8">
        <f>SUM(L7:L27)</f>
        <v>1030890</v>
      </c>
      <c r="M28" s="8">
        <f>SUM(M7:M27)</f>
        <v>105187</v>
      </c>
      <c r="N28" s="8">
        <f>SUM(N7:N27)</f>
        <v>94027</v>
      </c>
      <c r="O28" s="8">
        <f>SUM(O7:O27)</f>
        <v>90328</v>
      </c>
      <c r="P28" s="8">
        <f>SUM(P7:P27)</f>
        <v>2200</v>
      </c>
      <c r="Q28" s="8"/>
    </row>
    <row r="29" ht="27" customHeight="1"/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  <c r="O32" s="1"/>
      <c r="P32" s="1"/>
      <c r="Q32" s="2"/>
    </row>
    <row r="33" spans="1:17" ht="13.5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2"/>
    </row>
    <row r="34" spans="1:17" ht="13.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  <c r="O34" s="1"/>
      <c r="P34" s="1"/>
      <c r="Q34" s="2"/>
    </row>
    <row r="35" spans="1:17" ht="13.5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2"/>
    </row>
    <row r="36" spans="1:17" ht="13.5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2"/>
    </row>
    <row r="37" spans="1:17" ht="13.5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2"/>
    </row>
    <row r="38" spans="1:17" ht="13.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2"/>
    </row>
    <row r="39" spans="1:17" ht="13.5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2"/>
    </row>
    <row r="40" spans="1:17" ht="13.5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3"/>
    </row>
    <row r="41" spans="1:17" ht="13.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2"/>
    </row>
    <row r="42" spans="1:17" ht="13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2"/>
    </row>
    <row r="43" spans="1:17" ht="13.5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2"/>
    </row>
  </sheetData>
  <sheetProtection/>
  <mergeCells count="10">
    <mergeCell ref="A2:Q2"/>
    <mergeCell ref="A3:Q3"/>
    <mergeCell ref="E5:I5"/>
    <mergeCell ref="J5:L5"/>
    <mergeCell ref="M4:Q5"/>
    <mergeCell ref="A4:A6"/>
    <mergeCell ref="D5:D6"/>
    <mergeCell ref="D4:L4"/>
    <mergeCell ref="B4:B6"/>
    <mergeCell ref="C4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2017-12-05T07:41:35Z</dcterms:modified>
  <cp:category/>
  <cp:version/>
  <cp:contentType/>
  <cp:contentStatus/>
</cp:coreProperties>
</file>