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8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'1-1'!$A$1:$Q$12</definedName>
    <definedName name="_xlnm.Print_Area" localSheetId="2">'1-2'!$A$1:$J$12</definedName>
    <definedName name="_xlnm.Print_Area" localSheetId="3">'2'!$A$1:$AL$19</definedName>
    <definedName name="_xlnm.Print_Area" localSheetId="4">'2-1'!$A$1:$M$13</definedName>
    <definedName name="_xlnm.Print_Area" localSheetId="5">'2-2'!$A$1:$Y$10</definedName>
    <definedName name="_xlnm.Print_Area" localSheetId="6">'2-3'!$A$1:$S$10</definedName>
    <definedName name="_xlnm.Print_Area" localSheetId="7">'2-4'!$A$1:$F$29</definedName>
    <definedName name="_xlnm.Print_Area" localSheetId="8">'3'!$A$1:$H$7</definedName>
    <definedName name="_xlnm.Print_Area">#N/A</definedName>
    <definedName name="_xlnm.Print_Titles" localSheetId="0">'1'!$1:$5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<sst xmlns="http://schemas.openxmlformats.org/spreadsheetml/2006/main" count="388" uniqueCount="240">
  <si>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</si>
  <si>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</si>
  <si>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</si>
  <si>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</si>
  <si>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</si>
  <si>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</si>
  <si>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</si>
  <si>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</si>
  <si>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</si>
  <si>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</si>
  <si>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</si>
  <si>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</si>
  <si>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</si>
  <si>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</si>
  <si>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</si>
  <si>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</si>
  <si>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</si>
  <si>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</si>
  <si>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</si>
  <si>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</si>
  <si>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</si>
  <si>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</si>
  <si>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</si>
  <si>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</si>
  <si>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</si>
  <si>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</si>
  <si>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</si>
  <si>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</si>
  <si>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</si>
  <si>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</si>
  <si>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</si>
  <si>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</si>
  <si>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</si>
  <si>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</si>
  <si>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</si>
  <si>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</si>
  <si>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</si>
  <si>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</si>
  <si>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</si>
  <si>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</si>
  <si>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</si>
  <si>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</si>
  <si>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</si>
  <si>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</si>
  <si>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</si>
  <si>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</si>
  <si>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</si>
  <si>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</si>
  <si>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</si>
  <si>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</si>
  <si>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</si>
  <si>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</si>
  <si>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</si>
  <si>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</si>
  <si>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</si>
  <si>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</si>
  <si>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</si>
  <si>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</si>
  <si>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</si>
  <si>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</si>
  <si>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</si>
  <si>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</si>
  <si>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</si>
  <si>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</si>
  <si>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</si>
  <si>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</si>
  <si>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填报单位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</si>
  <si>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</si>
  <si>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</si>
  <si>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</si>
  <si>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</si>
  <si>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</si>
  <si>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</si>
  <si>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</si>
  <si>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</si>
  <si>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</si>
  <si>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</si>
  <si>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</si>
  <si>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</si>
  <si>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</si>
  <si>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</si>
  <si>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</si>
  <si>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</si>
  <si>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</si>
  <si>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</si>
  <si>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</si>
  <si>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</si>
  <si>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</si>
  <si>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</si>
  <si>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</si>
  <si>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</si>
  <si>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</si>
  <si>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</si>
  <si>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</si>
  <si>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</si>
  <si>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</si>
  <si>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</si>
  <si>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</si>
  <si>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</si>
  <si>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</si>
  <si>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</si>
  <si>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</si>
  <si>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</si>
  <si>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</si>
  <si>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</si>
  <si>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</si>
  <si>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</si>
  <si>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</si>
  <si>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</si>
  <si>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</si>
  <si>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</si>
  <si>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</si>
  <si>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</si>
  <si>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</si>
  <si>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</si>
  <si>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</si>
  <si>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</si>
  <si>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</si>
  <si>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</si>
  <si>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</si>
  <si>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</si>
  <si>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</si>
  <si>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</si>
  <si>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</si>
  <si>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</si>
  <si>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</si>
  <si>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</si>
  <si>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</si>
  <si>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</si>
  <si>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</si>
  <si>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</si>
  <si>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</si>
  <si>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</si>
  <si>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表1-1</t>
  </si>
  <si>
    <t>表1-2</t>
  </si>
  <si>
    <t>当年财政拨款收入</t>
  </si>
  <si>
    <t>转移性收入</t>
  </si>
  <si>
    <t>部门收入总表</t>
  </si>
  <si>
    <t>部门支出总表</t>
  </si>
  <si>
    <t>部门收支总表</t>
  </si>
  <si>
    <t>四川电力职业技术学院</t>
  </si>
  <si>
    <r>
      <t>0</t>
    </r>
    <r>
      <rPr>
        <sz val="9"/>
        <color indexed="8"/>
        <rFont val="宋体"/>
        <family val="0"/>
      </rPr>
      <t>3</t>
    </r>
  </si>
  <si>
    <r>
      <t>0</t>
    </r>
    <r>
      <rPr>
        <sz val="9"/>
        <color indexed="8"/>
        <rFont val="宋体"/>
        <family val="0"/>
      </rPr>
      <t>5</t>
    </r>
  </si>
  <si>
    <r>
      <t>2</t>
    </r>
    <r>
      <rPr>
        <sz val="9"/>
        <color indexed="8"/>
        <rFont val="宋体"/>
        <family val="0"/>
      </rPr>
      <t>08</t>
    </r>
  </si>
  <si>
    <r>
      <t>0</t>
    </r>
    <r>
      <rPr>
        <sz val="9"/>
        <color indexed="8"/>
        <rFont val="宋体"/>
        <family val="0"/>
      </rPr>
      <t>7</t>
    </r>
  </si>
  <si>
    <r>
      <t>1</t>
    </r>
    <r>
      <rPr>
        <sz val="9"/>
        <color indexed="8"/>
        <rFont val="宋体"/>
        <family val="0"/>
      </rPr>
      <t>3</t>
    </r>
  </si>
  <si>
    <r>
      <t>2</t>
    </r>
    <r>
      <rPr>
        <sz val="9"/>
        <color indexed="8"/>
        <rFont val="宋体"/>
        <family val="0"/>
      </rPr>
      <t>10</t>
    </r>
  </si>
  <si>
    <r>
      <t>0</t>
    </r>
    <r>
      <rPr>
        <sz val="9"/>
        <color indexed="8"/>
        <rFont val="宋体"/>
        <family val="0"/>
      </rPr>
      <t>2</t>
    </r>
  </si>
  <si>
    <r>
      <t>2</t>
    </r>
    <r>
      <rPr>
        <sz val="9"/>
        <color indexed="8"/>
        <rFont val="宋体"/>
        <family val="0"/>
      </rPr>
      <t>21</t>
    </r>
  </si>
  <si>
    <r>
      <t>0</t>
    </r>
    <r>
      <rPr>
        <sz val="9"/>
        <color indexed="8"/>
        <rFont val="宋体"/>
        <family val="0"/>
      </rPr>
      <t>1</t>
    </r>
  </si>
  <si>
    <t>四川电力职业技术学院</t>
  </si>
  <si>
    <t>填报单位：四川电力职业技术学院</t>
  </si>
  <si>
    <t>填报单位：四川电力职业技术学院</t>
  </si>
  <si>
    <r>
      <t>0</t>
    </r>
    <r>
      <rPr>
        <sz val="10"/>
        <color indexed="8"/>
        <rFont val="宋体"/>
        <family val="0"/>
      </rPr>
      <t>3</t>
    </r>
  </si>
  <si>
    <r>
      <t>0</t>
    </r>
    <r>
      <rPr>
        <sz val="10"/>
        <color indexed="8"/>
        <rFont val="宋体"/>
        <family val="0"/>
      </rPr>
      <t>5</t>
    </r>
  </si>
  <si>
    <r>
      <t>2</t>
    </r>
    <r>
      <rPr>
        <sz val="10"/>
        <color indexed="8"/>
        <rFont val="宋体"/>
        <family val="0"/>
      </rPr>
      <t>08</t>
    </r>
  </si>
  <si>
    <r>
      <t>0</t>
    </r>
    <r>
      <rPr>
        <sz val="10"/>
        <color indexed="8"/>
        <rFont val="宋体"/>
        <family val="0"/>
      </rPr>
      <t>7</t>
    </r>
  </si>
  <si>
    <r>
      <t>1</t>
    </r>
    <r>
      <rPr>
        <sz val="10"/>
        <color indexed="8"/>
        <rFont val="宋体"/>
        <family val="0"/>
      </rPr>
      <t>3</t>
    </r>
  </si>
  <si>
    <r>
      <t>2</t>
    </r>
    <r>
      <rPr>
        <sz val="10"/>
        <color indexed="8"/>
        <rFont val="宋体"/>
        <family val="0"/>
      </rPr>
      <t>10</t>
    </r>
  </si>
  <si>
    <r>
      <t>0</t>
    </r>
    <r>
      <rPr>
        <sz val="10"/>
        <color indexed="8"/>
        <rFont val="宋体"/>
        <family val="0"/>
      </rPr>
      <t>2</t>
    </r>
  </si>
  <si>
    <r>
      <t>2</t>
    </r>
    <r>
      <rPr>
        <sz val="10"/>
        <color indexed="8"/>
        <rFont val="宋体"/>
        <family val="0"/>
      </rPr>
      <t>21</t>
    </r>
  </si>
  <si>
    <r>
      <t>0</t>
    </r>
    <r>
      <rPr>
        <sz val="10"/>
        <color indexed="8"/>
        <rFont val="宋体"/>
        <family val="0"/>
      </rPr>
      <t>1</t>
    </r>
  </si>
  <si>
    <t xml:space="preserve">  高等职业教育</t>
  </si>
  <si>
    <t xml:space="preserve">  求职创业补贴</t>
  </si>
  <si>
    <t xml:space="preserve">  事业单位医疗</t>
  </si>
  <si>
    <t xml:space="preserve">  住房公积金</t>
  </si>
  <si>
    <t>合计</t>
  </si>
  <si>
    <t>合计</t>
  </si>
  <si>
    <t>教育支出</t>
  </si>
  <si>
    <t>社会保障和就业支出</t>
  </si>
  <si>
    <t>医疗卫生与计划生育支出</t>
  </si>
  <si>
    <t>住房保障支出</t>
  </si>
  <si>
    <t xml:space="preserve"> 职业教育</t>
  </si>
  <si>
    <t xml:space="preserve">  就业补助</t>
  </si>
  <si>
    <t xml:space="preserve">    求职创业补贴</t>
  </si>
  <si>
    <t xml:space="preserve"> 医疗保障</t>
  </si>
  <si>
    <t xml:space="preserve">   事业单位医疗</t>
  </si>
  <si>
    <t xml:space="preserve">  住房改革支出</t>
  </si>
  <si>
    <t xml:space="preserve">    住房公积金</t>
  </si>
  <si>
    <r>
      <t>2</t>
    </r>
    <r>
      <rPr>
        <sz val="9"/>
        <rFont val="宋体"/>
        <family val="0"/>
      </rPr>
      <t>05</t>
    </r>
  </si>
  <si>
    <r>
      <t>0</t>
    </r>
    <r>
      <rPr>
        <sz val="9"/>
        <rFont val="宋体"/>
        <family val="0"/>
      </rPr>
      <t>3</t>
    </r>
  </si>
  <si>
    <r>
      <t>0</t>
    </r>
    <r>
      <rPr>
        <sz val="9"/>
        <rFont val="宋体"/>
        <family val="0"/>
      </rPr>
      <t>5</t>
    </r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</si>
  <si>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</si>
  <si>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rFont val="宋体"/>
        <family val="0"/>
      </rPr>
      <t>7</t>
    </r>
  </si>
  <si>
    <r>
      <t>1</t>
    </r>
    <r>
      <rPr>
        <sz val="9"/>
        <rFont val="宋体"/>
        <family val="0"/>
      </rPr>
      <t>3</t>
    </r>
  </si>
  <si>
    <r>
      <t>2</t>
    </r>
    <r>
      <rPr>
        <sz val="9"/>
        <rFont val="宋体"/>
        <family val="0"/>
      </rPr>
      <t>10</t>
    </r>
  </si>
  <si>
    <r>
      <t>0</t>
    </r>
    <r>
      <rPr>
        <sz val="9"/>
        <rFont val="宋体"/>
        <family val="0"/>
      </rPr>
      <t>2</t>
    </r>
  </si>
  <si>
    <r>
      <t>2</t>
    </r>
    <r>
      <rPr>
        <sz val="9"/>
        <rFont val="宋体"/>
        <family val="0"/>
      </rPr>
      <t>21</t>
    </r>
  </si>
  <si>
    <r>
      <t>0</t>
    </r>
    <r>
      <rPr>
        <sz val="9"/>
        <rFont val="宋体"/>
        <family val="0"/>
      </rPr>
      <t>2</t>
    </r>
  </si>
  <si>
    <r>
      <t>0</t>
    </r>
    <r>
      <rPr>
        <sz val="9"/>
        <rFont val="宋体"/>
        <family val="0"/>
      </rPr>
      <t>1</t>
    </r>
  </si>
  <si>
    <t>教育支出</t>
  </si>
  <si>
    <t xml:space="preserve"> </t>
  </si>
  <si>
    <t xml:space="preserve">  职业教育</t>
  </si>
  <si>
    <t xml:space="preserve">  医疗保障</t>
  </si>
  <si>
    <t xml:space="preserve">    事业单位医疗</t>
  </si>
  <si>
    <t xml:space="preserve">    高等职业教育</t>
  </si>
  <si>
    <r>
      <t>0</t>
    </r>
    <r>
      <rPr>
        <sz val="10"/>
        <rFont val="宋体"/>
        <family val="0"/>
      </rPr>
      <t>3</t>
    </r>
  </si>
  <si>
    <r>
      <t>0</t>
    </r>
    <r>
      <rPr>
        <sz val="10"/>
        <rFont val="宋体"/>
        <family val="0"/>
      </rPr>
      <t>5</t>
    </r>
  </si>
  <si>
    <r>
      <t>2</t>
    </r>
    <r>
      <rPr>
        <sz val="10"/>
        <color indexed="8"/>
        <rFont val="宋体"/>
        <family val="0"/>
      </rPr>
      <t>10</t>
    </r>
  </si>
  <si>
    <r>
      <t>0</t>
    </r>
    <r>
      <rPr>
        <sz val="10"/>
        <color indexed="8"/>
        <rFont val="宋体"/>
        <family val="0"/>
      </rPr>
      <t>5</t>
    </r>
  </si>
  <si>
    <r>
      <t>0</t>
    </r>
    <r>
      <rPr>
        <sz val="10"/>
        <color indexed="8"/>
        <rFont val="宋体"/>
        <family val="0"/>
      </rPr>
      <t>2</t>
    </r>
  </si>
  <si>
    <t>填报单位：四川电力职业技术学院</t>
  </si>
  <si>
    <t xml:space="preserve">  职业教育</t>
  </si>
  <si>
    <t xml:space="preserve">    高等职业教育</t>
  </si>
  <si>
    <r>
      <t>2</t>
    </r>
    <r>
      <rPr>
        <sz val="9"/>
        <color indexed="8"/>
        <rFont val="宋体"/>
        <family val="0"/>
      </rPr>
      <t>05</t>
    </r>
  </si>
  <si>
    <r>
      <t>0</t>
    </r>
    <r>
      <rPr>
        <sz val="9"/>
        <color indexed="8"/>
        <rFont val="宋体"/>
        <family val="0"/>
      </rPr>
      <t>3</t>
    </r>
  </si>
  <si>
    <r>
      <t>0</t>
    </r>
    <r>
      <rPr>
        <sz val="9"/>
        <color indexed="8"/>
        <rFont val="宋体"/>
        <family val="0"/>
      </rPr>
      <t>5</t>
    </r>
  </si>
  <si>
    <t>填报单位：四川电力技术学院</t>
  </si>
  <si>
    <t xml:space="preserve">     住房公积金</t>
  </si>
  <si>
    <r>
      <t>0</t>
    </r>
    <r>
      <rPr>
        <sz val="10"/>
        <color indexed="8"/>
        <rFont val="宋体"/>
        <family val="0"/>
      </rPr>
      <t>1</t>
    </r>
  </si>
  <si>
    <t xml:space="preserve">   高等职业教育</t>
  </si>
  <si>
    <t xml:space="preserve"> 四川电力职业技术学院</t>
  </si>
  <si>
    <t xml:space="preserve">     招生就业费</t>
  </si>
  <si>
    <t xml:space="preserve">     物业管理费</t>
  </si>
  <si>
    <t xml:space="preserve">     图书购置</t>
  </si>
  <si>
    <t xml:space="preserve">     实训楼维修</t>
  </si>
  <si>
    <t xml:space="preserve">     设备购置费</t>
  </si>
  <si>
    <t xml:space="preserve">     上年结转-中央财政职业教育以奖代补</t>
  </si>
  <si>
    <t xml:space="preserve">     上年结转-经济发展应急资金</t>
  </si>
  <si>
    <t xml:space="preserve">     教学楼维修</t>
  </si>
  <si>
    <t xml:space="preserve">     教学成本支出</t>
  </si>
  <si>
    <t xml:space="preserve">     奖助学金</t>
  </si>
  <si>
    <t xml:space="preserve">     国家将助学金</t>
  </si>
  <si>
    <t xml:space="preserve">     公务接待费</t>
  </si>
  <si>
    <t xml:space="preserve">     公务车运行维护</t>
  </si>
  <si>
    <t xml:space="preserve">     高职院校生均拨款制度中央综合奖补资金</t>
  </si>
  <si>
    <t xml:space="preserve">     高校学生应征入伍义务兵役国家资助资金</t>
  </si>
  <si>
    <t xml:space="preserve">     房屋构建及维修经费</t>
  </si>
  <si>
    <t xml:space="preserve">     道路维修</t>
  </si>
  <si>
    <t xml:space="preserve">     安全维护费</t>
  </si>
  <si>
    <t xml:space="preserve">     2015“发电厂及电力系统”重点专业建设专项补助</t>
  </si>
  <si>
    <t xml:space="preserve">     2016年求职创业补贴</t>
  </si>
  <si>
    <t>03</t>
  </si>
  <si>
    <r>
      <t>2</t>
    </r>
    <r>
      <rPr>
        <sz val="9"/>
        <color indexed="8"/>
        <rFont val="宋体"/>
        <family val="0"/>
      </rPr>
      <t>08</t>
    </r>
  </si>
  <si>
    <r>
      <t>0</t>
    </r>
    <r>
      <rPr>
        <sz val="9"/>
        <color indexed="8"/>
        <rFont val="宋体"/>
        <family val="0"/>
      </rPr>
      <t>7</t>
    </r>
  </si>
  <si>
    <r>
      <t>1</t>
    </r>
    <r>
      <rPr>
        <sz val="9"/>
        <color indexed="8"/>
        <rFont val="宋体"/>
        <family val="0"/>
      </rPr>
      <t>3</t>
    </r>
  </si>
  <si>
    <t xml:space="preserve"> 高等职业教育</t>
  </si>
  <si>
    <t xml:space="preserve"> 求职创业补贴</t>
  </si>
  <si>
    <t xml:space="preserve"> 事业单位医疗</t>
  </si>
  <si>
    <t xml:space="preserve"> 住房公积金</t>
  </si>
</sst>
</file>

<file path=xl/styles.xml><?xml version="1.0" encoding="utf-8"?>
<styleSheet xmlns="http://schemas.openxmlformats.org/spreadsheetml/2006/main">
  <numFmts count="7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* _-&quot;￥&quot;#,##0;* \-&quot;￥&quot;#,##0;* _-&quot;￥&quot;&quot;-&quot;;@"/>
    <numFmt numFmtId="189" formatCode="* _-&quot;￥&quot;#,##0.00;* \-&quot;￥&quot;#,##0.00;* _-&quot;￥&quot;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  <numFmt numFmtId="236" formatCode="[$-804]yyyy&quot;年&quot;m&quot;月&quot;d&quot;日&quot;\ dddd"/>
    <numFmt numFmtId="237" formatCode="0.00_ "/>
    <numFmt numFmtId="238" formatCode="0_ "/>
  </numFmts>
  <fonts count="4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8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0" borderId="4" applyNumberFormat="0" applyFill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32" fillId="12" borderId="5" applyNumberFormat="0" applyAlignment="0" applyProtection="0"/>
    <xf numFmtId="0" fontId="33" fillId="1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37" fillId="7" borderId="0" applyNumberFormat="0" applyBorder="0" applyAlignment="0" applyProtection="0"/>
    <xf numFmtId="0" fontId="38" fillId="12" borderId="8" applyNumberFormat="0" applyAlignment="0" applyProtection="0"/>
    <xf numFmtId="0" fontId="39" fillId="7" borderId="5" applyNumberFormat="0" applyAlignment="0" applyProtection="0"/>
    <xf numFmtId="0" fontId="0" fillId="4" borderId="9" applyNumberFormat="0" applyFont="0" applyAlignment="0" applyProtection="0"/>
  </cellStyleXfs>
  <cellXfs count="212"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>
      <alignment vertical="center"/>
    </xf>
    <xf numFmtId="215" fontId="17" fillId="0" borderId="10" xfId="0" applyNumberFormat="1" applyFont="1" applyFill="1" applyBorder="1" applyAlignment="1">
      <alignment vertical="center" wrapText="1"/>
    </xf>
    <xf numFmtId="215" fontId="17" fillId="0" borderId="10" xfId="0" applyNumberFormat="1" applyFont="1" applyFill="1" applyBorder="1" applyAlignment="1">
      <alignment horizontal="right" vertical="center" wrapText="1"/>
    </xf>
    <xf numFmtId="215" fontId="17" fillId="0" borderId="11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215" fontId="17" fillId="0" borderId="14" xfId="0" applyNumberFormat="1" applyFont="1" applyFill="1" applyBorder="1" applyAlignment="1">
      <alignment vertical="center" wrapText="1"/>
    </xf>
    <xf numFmtId="1" fontId="17" fillId="0" borderId="12" xfId="0" applyNumberFormat="1" applyFont="1" applyFill="1" applyBorder="1" applyAlignment="1">
      <alignment vertical="center"/>
    </xf>
    <xf numFmtId="0" fontId="17" fillId="0" borderId="1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17" fillId="0" borderId="1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Continuous"/>
      <protection/>
    </xf>
    <xf numFmtId="1" fontId="23" fillId="0" borderId="0" xfId="0" applyNumberFormat="1" applyFont="1" applyFill="1" applyAlignment="1">
      <alignment/>
    </xf>
    <xf numFmtId="215" fontId="17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215" fontId="17" fillId="0" borderId="14" xfId="0" applyNumberFormat="1" applyFont="1" applyFill="1" applyBorder="1" applyAlignment="1" applyProtection="1">
      <alignment vertical="center" wrapText="1"/>
      <protection/>
    </xf>
    <xf numFmtId="215" fontId="17" fillId="0" borderId="1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49" fontId="17" fillId="0" borderId="0" xfId="0" applyNumberFormat="1" applyFont="1" applyFill="1" applyAlignment="1">
      <alignment horizontal="right" vertical="center"/>
    </xf>
    <xf numFmtId="0" fontId="17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NumberFormat="1" applyFont="1" applyFill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237" fontId="0" fillId="0" borderId="10" xfId="0" applyNumberFormat="1" applyFont="1" applyFill="1" applyBorder="1" applyAlignment="1">
      <alignment/>
    </xf>
    <xf numFmtId="0" fontId="17" fillId="0" borderId="16" xfId="0" applyNumberFormat="1" applyFont="1" applyFill="1" applyBorder="1" applyAlignment="1" applyProtection="1">
      <alignment horizontal="left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237" fontId="6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237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237" fontId="1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220" fontId="5" fillId="0" borderId="0" xfId="0" applyNumberFormat="1" applyFont="1" applyFill="1" applyAlignment="1">
      <alignment/>
    </xf>
    <xf numFmtId="220" fontId="21" fillId="0" borderId="0" xfId="0" applyNumberFormat="1" applyFont="1" applyFill="1" applyAlignment="1" applyProtection="1">
      <alignment horizontal="centerContinuous" vertical="center"/>
      <protection/>
    </xf>
    <xf numFmtId="220" fontId="5" fillId="0" borderId="0" xfId="0" applyNumberFormat="1" applyFont="1" applyFill="1" applyAlignment="1">
      <alignment/>
    </xf>
    <xf numFmtId="220" fontId="5" fillId="0" borderId="10" xfId="0" applyNumberFormat="1" applyFont="1" applyFill="1" applyBorder="1" applyAlignment="1" applyProtection="1">
      <alignment horizontal="centerContinuous" vertical="center"/>
      <protection/>
    </xf>
    <xf numFmtId="220" fontId="5" fillId="0" borderId="10" xfId="0" applyNumberFormat="1" applyFont="1" applyFill="1" applyBorder="1" applyAlignment="1" applyProtection="1">
      <alignment horizontal="center" vertical="center"/>
      <protection/>
    </xf>
    <xf numFmtId="220" fontId="0" fillId="0" borderId="0" xfId="0" applyNumberFormat="1" applyFont="1" applyFill="1" applyBorder="1" applyAlignment="1">
      <alignment/>
    </xf>
    <xf numFmtId="220" fontId="4" fillId="0" borderId="0" xfId="0" applyNumberFormat="1" applyFont="1" applyFill="1" applyBorder="1" applyAlignment="1">
      <alignment/>
    </xf>
    <xf numFmtId="220" fontId="0" fillId="0" borderId="0" xfId="0" applyNumberFormat="1" applyFill="1" applyAlignment="1">
      <alignment/>
    </xf>
    <xf numFmtId="220" fontId="4" fillId="0" borderId="0" xfId="0" applyNumberFormat="1" applyFont="1" applyFill="1" applyAlignment="1">
      <alignment/>
    </xf>
    <xf numFmtId="220" fontId="0" fillId="0" borderId="0" xfId="0" applyNumberFormat="1" applyFont="1" applyFill="1" applyAlignment="1">
      <alignment/>
    </xf>
    <xf numFmtId="220" fontId="0" fillId="0" borderId="0" xfId="0" applyNumberFormat="1" applyFont="1" applyFill="1" applyAlignment="1">
      <alignment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/>
    </xf>
    <xf numFmtId="49" fontId="1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/>
    </xf>
    <xf numFmtId="237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left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220" fontId="5" fillId="0" borderId="10" xfId="0" applyNumberFormat="1" applyFont="1" applyFill="1" applyBorder="1" applyAlignment="1" applyProtection="1">
      <alignment horizontal="center" vertical="center" wrapText="1"/>
      <protection/>
    </xf>
    <xf numFmtId="220" fontId="0" fillId="0" borderId="10" xfId="0" applyNumberFormat="1" applyFont="1" applyFill="1" applyBorder="1" applyAlignment="1">
      <alignment/>
    </xf>
    <xf numFmtId="220" fontId="5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>
      <alignment horizontal="left" vertical="center"/>
    </xf>
    <xf numFmtId="220" fontId="17" fillId="0" borderId="0" xfId="0" applyNumberFormat="1" applyFont="1" applyFill="1" applyAlignment="1">
      <alignment horizontal="center"/>
    </xf>
    <xf numFmtId="220" fontId="18" fillId="0" borderId="0" xfId="0" applyNumberFormat="1" applyFont="1" applyFill="1" applyAlignment="1" applyProtection="1">
      <alignment horizontal="center" vertical="center"/>
      <protection/>
    </xf>
    <xf numFmtId="220" fontId="5" fillId="0" borderId="0" xfId="0" applyNumberFormat="1" applyFont="1" applyFill="1" applyAlignment="1">
      <alignment horizontal="center"/>
    </xf>
    <xf numFmtId="220" fontId="6" fillId="0" borderId="10" xfId="0" applyNumberFormat="1" applyFont="1" applyFill="1" applyBorder="1" applyAlignment="1">
      <alignment horizontal="center"/>
    </xf>
    <xf numFmtId="220" fontId="6" fillId="0" borderId="0" xfId="0" applyNumberFormat="1" applyFont="1" applyFill="1" applyBorder="1" applyAlignment="1">
      <alignment horizontal="center"/>
    </xf>
    <xf numFmtId="220" fontId="10" fillId="0" borderId="0" xfId="0" applyNumberFormat="1" applyFont="1" applyFill="1" applyBorder="1" applyAlignment="1">
      <alignment horizontal="center"/>
    </xf>
    <xf numFmtId="220" fontId="0" fillId="0" borderId="0" xfId="0" applyNumberFormat="1" applyFill="1" applyAlignment="1">
      <alignment horizontal="center"/>
    </xf>
    <xf numFmtId="220" fontId="17" fillId="0" borderId="0" xfId="0" applyNumberFormat="1" applyFont="1" applyFill="1" applyAlignment="1">
      <alignment/>
    </xf>
    <xf numFmtId="220" fontId="18" fillId="0" borderId="0" xfId="0" applyNumberFormat="1" applyFont="1" applyFill="1" applyAlignment="1" applyProtection="1">
      <alignment horizontal="centerContinuous" vertical="center"/>
      <protection/>
    </xf>
    <xf numFmtId="220" fontId="6" fillId="0" borderId="0" xfId="0" applyNumberFormat="1" applyFont="1" applyFill="1" applyBorder="1" applyAlignment="1">
      <alignment/>
    </xf>
    <xf numFmtId="220" fontId="10" fillId="0" borderId="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/>
    </xf>
    <xf numFmtId="220" fontId="10" fillId="0" borderId="10" xfId="0" applyNumberFormat="1" applyFont="1" applyFill="1" applyBorder="1" applyAlignment="1">
      <alignment horizontal="center"/>
    </xf>
    <xf numFmtId="237" fontId="6" fillId="0" borderId="10" xfId="0" applyNumberFormat="1" applyFont="1" applyFill="1" applyBorder="1" applyAlignment="1">
      <alignment horizontal="center"/>
    </xf>
    <xf numFmtId="237" fontId="7" fillId="0" borderId="1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left"/>
      <protection/>
    </xf>
    <xf numFmtId="1" fontId="0" fillId="0" borderId="10" xfId="0" applyNumberFormat="1" applyFont="1" applyFill="1" applyBorder="1" applyAlignment="1">
      <alignment horizontal="left" vertical="center" wrapText="1"/>
    </xf>
    <xf numFmtId="220" fontId="5" fillId="0" borderId="0" xfId="0" applyNumberFormat="1" applyFont="1" applyFill="1" applyAlignment="1">
      <alignment horizontal="right" vertical="center"/>
    </xf>
    <xf numFmtId="220" fontId="22" fillId="0" borderId="0" xfId="0" applyNumberFormat="1" applyFont="1" applyFill="1" applyAlignment="1" applyProtection="1">
      <alignment horizontal="centerContinuous" vertical="center"/>
      <protection/>
    </xf>
    <xf numFmtId="220" fontId="17" fillId="0" borderId="0" xfId="0" applyNumberFormat="1" applyFont="1" applyFill="1" applyAlignment="1">
      <alignment horizontal="right"/>
    </xf>
    <xf numFmtId="220" fontId="5" fillId="0" borderId="0" xfId="0" applyNumberFormat="1" applyFont="1" applyFill="1" applyAlignment="1" applyProtection="1">
      <alignment vertical="center" wrapText="1"/>
      <protection/>
    </xf>
    <xf numFmtId="220" fontId="0" fillId="0" borderId="0" xfId="0" applyNumberFormat="1" applyFill="1" applyBorder="1" applyAlignment="1">
      <alignment/>
    </xf>
    <xf numFmtId="220" fontId="0" fillId="0" borderId="10" xfId="0" applyNumberForma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49" fontId="21" fillId="0" borderId="0" xfId="0" applyNumberFormat="1" applyFont="1" applyFill="1" applyAlignment="1" applyProtection="1">
      <alignment horizontal="centerContinuous" vertical="center"/>
      <protection/>
    </xf>
    <xf numFmtId="49" fontId="22" fillId="0" borderId="0" xfId="0" applyNumberFormat="1" applyFont="1" applyFill="1" applyAlignment="1" applyProtection="1">
      <alignment horizontal="centerContinuous" vertical="center"/>
      <protection/>
    </xf>
    <xf numFmtId="49" fontId="5" fillId="0" borderId="16" xfId="0" applyNumberFormat="1" applyFont="1" applyFill="1" applyBorder="1" applyAlignment="1" applyProtection="1">
      <alignment horizontal="left"/>
      <protection/>
    </xf>
    <xf numFmtId="49" fontId="5" fillId="0" borderId="16" xfId="0" applyNumberFormat="1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>
      <alignment horizontal="centerContinuous" vertical="center"/>
    </xf>
    <xf numFmtId="49" fontId="5" fillId="0" borderId="0" xfId="0" applyNumberFormat="1" applyFont="1" applyFill="1" applyAlignment="1" applyProtection="1">
      <alignment vertical="center" wrapText="1"/>
      <protection/>
    </xf>
    <xf numFmtId="49" fontId="0" fillId="0" borderId="0" xfId="0" applyNumberFormat="1" applyFont="1" applyFill="1" applyAlignment="1">
      <alignment/>
    </xf>
    <xf numFmtId="49" fontId="5" fillId="0" borderId="0" xfId="0" applyNumberFormat="1" applyFont="1" applyFill="1" applyAlignment="1" applyProtection="1">
      <alignment vertical="center"/>
      <protection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19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22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22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1">
      <selection activeCell="D9" sqref="D9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6"/>
      <c r="B1" s="6"/>
      <c r="C1" s="6"/>
      <c r="D1" s="29" t="s">
        <v>63</v>
      </c>
    </row>
    <row r="2" spans="1:4" ht="19.5" customHeight="1">
      <c r="A2" s="76" t="s">
        <v>139</v>
      </c>
      <c r="B2" s="76"/>
      <c r="C2" s="76"/>
      <c r="D2" s="76"/>
    </row>
    <row r="3" spans="1:4" ht="19.5" customHeight="1">
      <c r="A3" s="113" t="s">
        <v>151</v>
      </c>
      <c r="B3" s="67"/>
      <c r="C3" s="27"/>
      <c r="D3" s="28" t="s">
        <v>74</v>
      </c>
    </row>
    <row r="4" spans="1:4" ht="23.25" customHeight="1">
      <c r="A4" s="77" t="s">
        <v>128</v>
      </c>
      <c r="B4" s="77"/>
      <c r="C4" s="77" t="s">
        <v>5</v>
      </c>
      <c r="D4" s="77"/>
    </row>
    <row r="5" spans="1:4" ht="23.25" customHeight="1">
      <c r="A5" s="52" t="s">
        <v>41</v>
      </c>
      <c r="B5" s="75" t="s">
        <v>96</v>
      </c>
      <c r="C5" s="52" t="s">
        <v>41</v>
      </c>
      <c r="D5" s="53" t="s">
        <v>96</v>
      </c>
    </row>
    <row r="6" spans="1:4" ht="19.5" customHeight="1">
      <c r="A6" s="58" t="s">
        <v>35</v>
      </c>
      <c r="B6" s="82">
        <v>2756.45</v>
      </c>
      <c r="C6" s="59" t="s">
        <v>111</v>
      </c>
      <c r="D6" s="82">
        <v>1158</v>
      </c>
    </row>
    <row r="7" spans="1:4" ht="19.5" customHeight="1">
      <c r="A7" s="54" t="s">
        <v>4</v>
      </c>
      <c r="B7" s="85"/>
      <c r="C7" s="54" t="s">
        <v>1</v>
      </c>
      <c r="D7" s="82">
        <v>675.12</v>
      </c>
    </row>
    <row r="8" spans="1:4" ht="19.5" customHeight="1">
      <c r="A8" s="54" t="s">
        <v>23</v>
      </c>
      <c r="B8" s="82">
        <v>1228</v>
      </c>
      <c r="C8" s="54" t="s">
        <v>65</v>
      </c>
      <c r="D8" s="82">
        <v>72</v>
      </c>
    </row>
    <row r="9" spans="1:4" ht="19.5" customHeight="1">
      <c r="A9" s="54" t="s">
        <v>30</v>
      </c>
      <c r="B9" s="82"/>
      <c r="C9" s="54" t="s">
        <v>118</v>
      </c>
      <c r="D9" s="82">
        <v>2976.58</v>
      </c>
    </row>
    <row r="10" spans="1:4" ht="19.5" customHeight="1">
      <c r="A10" s="54" t="s">
        <v>106</v>
      </c>
      <c r="B10" s="57">
        <f>SUM(B11:B14)</f>
        <v>0</v>
      </c>
      <c r="C10" s="54" t="s">
        <v>28</v>
      </c>
      <c r="D10" s="57">
        <f>SUM(D11:D12)</f>
        <v>0</v>
      </c>
    </row>
    <row r="11" spans="1:4" ht="19.5" customHeight="1">
      <c r="A11" s="58" t="s">
        <v>56</v>
      </c>
      <c r="B11" s="57"/>
      <c r="C11" s="62" t="s">
        <v>52</v>
      </c>
      <c r="D11" s="57"/>
    </row>
    <row r="12" spans="1:4" ht="19.5" customHeight="1">
      <c r="A12" s="58" t="s">
        <v>83</v>
      </c>
      <c r="B12" s="82"/>
      <c r="C12" s="62" t="s">
        <v>88</v>
      </c>
      <c r="D12" s="82"/>
    </row>
    <row r="13" spans="1:4" ht="19.5" customHeight="1">
      <c r="A13" s="61" t="s">
        <v>19</v>
      </c>
      <c r="B13" s="85"/>
      <c r="C13" s="59"/>
      <c r="D13" s="60"/>
    </row>
    <row r="14" spans="1:4" ht="19.5" customHeight="1">
      <c r="A14" s="58" t="s">
        <v>79</v>
      </c>
      <c r="B14" s="86"/>
      <c r="C14" s="59"/>
      <c r="D14" s="55"/>
    </row>
    <row r="15" spans="1:4" ht="19.5" customHeight="1">
      <c r="A15" s="58" t="s">
        <v>60</v>
      </c>
      <c r="B15" s="82"/>
      <c r="C15" s="59"/>
      <c r="D15" s="55"/>
    </row>
    <row r="16" spans="1:4" ht="19.5" customHeight="1">
      <c r="A16" s="54"/>
      <c r="B16" s="60"/>
      <c r="C16" s="54"/>
      <c r="D16" s="55"/>
    </row>
    <row r="17" spans="1:7" ht="19.5" customHeight="1">
      <c r="A17" s="52" t="s">
        <v>95</v>
      </c>
      <c r="B17" s="55">
        <f>SUM(B6:B10,B15)</f>
        <v>3984.45</v>
      </c>
      <c r="C17" s="52" t="s">
        <v>61</v>
      </c>
      <c r="D17" s="55">
        <f>SUM(D6:D10)</f>
        <v>4881.7</v>
      </c>
      <c r="G17" s="81" t="s">
        <v>0</v>
      </c>
    </row>
    <row r="18" spans="1:4" ht="19.5" customHeight="1">
      <c r="A18" s="54" t="s">
        <v>50</v>
      </c>
      <c r="B18" s="82"/>
      <c r="C18" s="54" t="s">
        <v>107</v>
      </c>
      <c r="D18" s="82"/>
    </row>
    <row r="19" spans="1:4" ht="19.5" customHeight="1">
      <c r="A19" s="54" t="s">
        <v>125</v>
      </c>
      <c r="B19" s="82">
        <v>897.25</v>
      </c>
      <c r="C19" s="54" t="s">
        <v>129</v>
      </c>
      <c r="D19" s="82"/>
    </row>
    <row r="20" spans="1:4" ht="19.5" customHeight="1">
      <c r="A20" s="54" t="s">
        <v>77</v>
      </c>
      <c r="B20" s="82"/>
      <c r="C20" s="54" t="s">
        <v>58</v>
      </c>
      <c r="D20" s="82"/>
    </row>
    <row r="21" spans="1:4" ht="19.5" customHeight="1">
      <c r="A21" s="54"/>
      <c r="B21" s="82"/>
      <c r="C21" s="54" t="s">
        <v>77</v>
      </c>
      <c r="D21" s="82"/>
    </row>
    <row r="22" spans="1:4" ht="19.5" customHeight="1">
      <c r="A22" s="54"/>
      <c r="B22" s="56"/>
      <c r="C22" s="54"/>
      <c r="D22" s="55"/>
    </row>
    <row r="23" spans="1:31" ht="19.5" customHeight="1">
      <c r="A23" s="54"/>
      <c r="B23" s="56"/>
      <c r="C23" s="54"/>
      <c r="D23" s="5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9.5" customHeight="1">
      <c r="A24" s="52" t="s">
        <v>108</v>
      </c>
      <c r="B24" s="56">
        <f>SUM(B17:B19)</f>
        <v>4881.7</v>
      </c>
      <c r="C24" s="52" t="s">
        <v>72</v>
      </c>
      <c r="D24" s="55">
        <f>SUM(D17,D18,D20)</f>
        <v>4881.7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9.5" customHeight="1">
      <c r="A25" s="7"/>
      <c r="B25" s="8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9.5" customHeight="1">
      <c r="A26" s="7"/>
      <c r="B26" s="8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9.5" customHeight="1">
      <c r="A27" s="7"/>
      <c r="B27" s="8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9.5" customHeight="1">
      <c r="A28" s="7"/>
      <c r="B28" s="8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9.5" customHeight="1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9.5" customHeight="1">
      <c r="A30" s="11"/>
      <c r="B30" s="11"/>
      <c r="C30" s="11"/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9.5" customHeight="1">
      <c r="A31" s="12"/>
      <c r="B31" s="12"/>
      <c r="C31" s="12"/>
      <c r="D31" s="1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9.5" customHeight="1">
      <c r="A32" s="12"/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</sheetData>
  <sheetProtection/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view="pageBreakPreview" zoomScaleSheetLayoutView="100" zoomScalePageLayoutView="0" workbookViewId="0" topLeftCell="A1">
      <selection activeCell="A9" sqref="A9:IV9"/>
    </sheetView>
  </sheetViews>
  <sheetFormatPr defaultColWidth="10.66015625" defaultRowHeight="19.5" customHeight="1"/>
  <cols>
    <col min="1" max="2" width="4.83203125" style="6" customWidth="1"/>
    <col min="3" max="3" width="3.66015625" style="6" customWidth="1"/>
    <col min="4" max="4" width="9.16015625" style="6" customWidth="1"/>
    <col min="5" max="5" width="38" style="6" customWidth="1"/>
    <col min="6" max="6" width="12.16015625" style="6" customWidth="1"/>
    <col min="7" max="7" width="10.16015625" style="6" customWidth="1"/>
    <col min="8" max="12" width="12.16015625" style="6" customWidth="1"/>
    <col min="13" max="14" width="10.66015625" style="6" customWidth="1"/>
    <col min="15" max="15" width="12.16015625" style="6" customWidth="1"/>
    <col min="16" max="16" width="9.83203125" style="6" customWidth="1"/>
    <col min="17" max="17" width="10.66015625" style="6" customWidth="1"/>
    <col min="18" max="243" width="10.66015625" style="0" customWidth="1"/>
  </cols>
  <sheetData>
    <row r="1" spans="1:17" ht="19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Q1" s="83" t="s">
        <v>133</v>
      </c>
    </row>
    <row r="2" spans="1:17" ht="19.5" customHeight="1">
      <c r="A2" s="202" t="s">
        <v>137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1:17" s="5" customFormat="1" ht="19.5" customHeight="1">
      <c r="A3" s="65" t="s">
        <v>66</v>
      </c>
      <c r="B3" s="65"/>
      <c r="C3" s="198" t="s">
        <v>150</v>
      </c>
      <c r="D3" s="199"/>
      <c r="E3" s="199"/>
      <c r="F3" s="35"/>
      <c r="G3" s="35"/>
      <c r="H3" s="35"/>
      <c r="I3" s="35"/>
      <c r="J3" s="35"/>
      <c r="K3" s="35"/>
      <c r="L3" s="35"/>
      <c r="M3" s="35"/>
      <c r="N3" s="35"/>
      <c r="O3" s="35"/>
      <c r="Q3" s="28" t="s">
        <v>74</v>
      </c>
    </row>
    <row r="4" spans="1:17" s="5" customFormat="1" ht="19.5" customHeight="1">
      <c r="A4" s="78" t="s">
        <v>33</v>
      </c>
      <c r="B4" s="78"/>
      <c r="C4" s="78"/>
      <c r="D4" s="78"/>
      <c r="E4" s="78"/>
      <c r="F4" s="201" t="s">
        <v>31</v>
      </c>
      <c r="G4" s="204" t="s">
        <v>18</v>
      </c>
      <c r="H4" s="201" t="s">
        <v>135</v>
      </c>
      <c r="I4" s="203" t="s">
        <v>3</v>
      </c>
      <c r="J4" s="205" t="s">
        <v>122</v>
      </c>
      <c r="K4" s="201" t="s">
        <v>68</v>
      </c>
      <c r="L4" s="200" t="s">
        <v>136</v>
      </c>
      <c r="M4" s="200"/>
      <c r="N4" s="200"/>
      <c r="O4" s="200"/>
      <c r="P4" s="201" t="s">
        <v>87</v>
      </c>
      <c r="Q4" s="201" t="s">
        <v>105</v>
      </c>
    </row>
    <row r="5" spans="1:17" s="5" customFormat="1" ht="19.5" customHeight="1">
      <c r="A5" s="78" t="s">
        <v>131</v>
      </c>
      <c r="B5" s="78"/>
      <c r="C5" s="78"/>
      <c r="D5" s="201" t="s">
        <v>62</v>
      </c>
      <c r="E5" s="201" t="s">
        <v>24</v>
      </c>
      <c r="F5" s="201"/>
      <c r="G5" s="204"/>
      <c r="H5" s="201"/>
      <c r="I5" s="203"/>
      <c r="J5" s="205"/>
      <c r="K5" s="201"/>
      <c r="L5" s="201" t="s">
        <v>14</v>
      </c>
      <c r="M5" s="201" t="s">
        <v>34</v>
      </c>
      <c r="N5" s="201" t="s">
        <v>7</v>
      </c>
      <c r="O5" s="201" t="s">
        <v>46</v>
      </c>
      <c r="P5" s="201"/>
      <c r="Q5" s="201"/>
    </row>
    <row r="6" spans="1:17" s="5" customFormat="1" ht="30.75" customHeight="1">
      <c r="A6" s="88" t="s">
        <v>59</v>
      </c>
      <c r="B6" s="88" t="s">
        <v>100</v>
      </c>
      <c r="C6" s="88" t="s">
        <v>99</v>
      </c>
      <c r="D6" s="201"/>
      <c r="E6" s="201"/>
      <c r="F6" s="201"/>
      <c r="G6" s="204"/>
      <c r="H6" s="201"/>
      <c r="I6" s="203"/>
      <c r="J6" s="205"/>
      <c r="K6" s="201"/>
      <c r="L6" s="201"/>
      <c r="M6" s="201"/>
      <c r="N6" s="201"/>
      <c r="O6" s="201"/>
      <c r="P6" s="201"/>
      <c r="Q6" s="201"/>
    </row>
    <row r="7" spans="1:17" s="5" customFormat="1" ht="24" customHeight="1">
      <c r="A7" s="88"/>
      <c r="B7" s="88"/>
      <c r="C7" s="88"/>
      <c r="D7" s="84"/>
      <c r="E7" s="118" t="s">
        <v>166</v>
      </c>
      <c r="F7" s="119">
        <f>F8</f>
        <v>4881.7</v>
      </c>
      <c r="G7" s="119">
        <f>G8</f>
        <v>897.25</v>
      </c>
      <c r="H7" s="119">
        <f>H8</f>
        <v>2756.45</v>
      </c>
      <c r="I7" s="119"/>
      <c r="J7" s="119">
        <f>J8</f>
        <v>1228</v>
      </c>
      <c r="K7" s="84"/>
      <c r="L7" s="84"/>
      <c r="M7" s="84"/>
      <c r="N7" s="84"/>
      <c r="O7" s="84"/>
      <c r="P7" s="84"/>
      <c r="Q7" s="84"/>
    </row>
    <row r="8" spans="1:17" s="21" customFormat="1" ht="19.5" customHeight="1">
      <c r="A8" s="89"/>
      <c r="B8" s="89"/>
      <c r="C8" s="89"/>
      <c r="D8" s="192">
        <v>705901</v>
      </c>
      <c r="E8" s="110" t="s">
        <v>140</v>
      </c>
      <c r="F8" s="112">
        <f>SUM(G8:Q8)</f>
        <v>4881.7</v>
      </c>
      <c r="G8" s="89">
        <f>SUM(G9:G12)</f>
        <v>897.25</v>
      </c>
      <c r="H8" s="89">
        <f>SUM(H9:H12)</f>
        <v>2756.45</v>
      </c>
      <c r="I8" s="89"/>
      <c r="J8" s="112">
        <f>SUM(J9:J12)</f>
        <v>1228</v>
      </c>
      <c r="K8" s="89"/>
      <c r="L8" s="89"/>
      <c r="M8" s="89"/>
      <c r="N8" s="89"/>
      <c r="O8" s="89"/>
      <c r="P8" s="89"/>
      <c r="Q8" s="89"/>
    </row>
    <row r="9" spans="1:17" s="21" customFormat="1" ht="19.5" customHeight="1">
      <c r="A9" s="193">
        <v>205</v>
      </c>
      <c r="B9" s="194" t="s">
        <v>141</v>
      </c>
      <c r="C9" s="194" t="s">
        <v>142</v>
      </c>
      <c r="D9" s="89">
        <v>705901</v>
      </c>
      <c r="E9" s="191" t="s">
        <v>236</v>
      </c>
      <c r="F9" s="112">
        <f>G9+H9+J9</f>
        <v>4734.98</v>
      </c>
      <c r="G9" s="89">
        <v>897.25</v>
      </c>
      <c r="H9" s="89">
        <v>2609.73</v>
      </c>
      <c r="I9" s="89"/>
      <c r="J9" s="112">
        <v>1228</v>
      </c>
      <c r="K9" s="89"/>
      <c r="L9" s="89"/>
      <c r="M9" s="89"/>
      <c r="N9" s="89"/>
      <c r="O9" s="89"/>
      <c r="P9" s="89"/>
      <c r="Q9" s="89"/>
    </row>
    <row r="10" spans="1:17" s="21" customFormat="1" ht="19.5" customHeight="1">
      <c r="A10" s="194" t="s">
        <v>143</v>
      </c>
      <c r="B10" s="194" t="s">
        <v>144</v>
      </c>
      <c r="C10" s="194" t="s">
        <v>145</v>
      </c>
      <c r="D10" s="89">
        <v>705901</v>
      </c>
      <c r="E10" s="191" t="s">
        <v>237</v>
      </c>
      <c r="F10" s="112">
        <f>G10+H10</f>
        <v>2.72</v>
      </c>
      <c r="G10" s="89"/>
      <c r="H10" s="112">
        <v>2.72</v>
      </c>
      <c r="I10" s="89"/>
      <c r="J10" s="89"/>
      <c r="K10" s="89"/>
      <c r="L10" s="89"/>
      <c r="M10" s="89"/>
      <c r="N10" s="89"/>
      <c r="O10" s="89"/>
      <c r="P10" s="89"/>
      <c r="Q10" s="89"/>
    </row>
    <row r="11" spans="1:17" s="21" customFormat="1" ht="19.5" customHeight="1">
      <c r="A11" s="194" t="s">
        <v>146</v>
      </c>
      <c r="B11" s="194" t="s">
        <v>142</v>
      </c>
      <c r="C11" s="194" t="s">
        <v>147</v>
      </c>
      <c r="D11" s="89">
        <v>705901</v>
      </c>
      <c r="E11" s="191" t="s">
        <v>238</v>
      </c>
      <c r="F11" s="112">
        <f>G11+H11</f>
        <v>72</v>
      </c>
      <c r="G11" s="89"/>
      <c r="H11" s="112">
        <v>72</v>
      </c>
      <c r="I11" s="89"/>
      <c r="J11" s="89"/>
      <c r="K11" s="89"/>
      <c r="L11" s="89"/>
      <c r="M11" s="89"/>
      <c r="N11" s="89"/>
      <c r="O11" s="89"/>
      <c r="P11" s="89"/>
      <c r="Q11" s="89"/>
    </row>
    <row r="12" spans="1:17" s="21" customFormat="1" ht="19.5" customHeight="1">
      <c r="A12" s="194" t="s">
        <v>148</v>
      </c>
      <c r="B12" s="194" t="s">
        <v>147</v>
      </c>
      <c r="C12" s="194" t="s">
        <v>149</v>
      </c>
      <c r="D12" s="89">
        <v>705901</v>
      </c>
      <c r="E12" s="191" t="s">
        <v>239</v>
      </c>
      <c r="F12" s="112">
        <f>G12+H12</f>
        <v>72</v>
      </c>
      <c r="G12" s="89"/>
      <c r="H12" s="112">
        <v>72</v>
      </c>
      <c r="I12" s="89"/>
      <c r="J12" s="89"/>
      <c r="K12" s="89"/>
      <c r="L12" s="89"/>
      <c r="M12" s="89"/>
      <c r="N12" s="89"/>
      <c r="O12" s="89"/>
      <c r="P12" s="89"/>
      <c r="Q12" s="89"/>
    </row>
    <row r="13" spans="13:14" s="21" customFormat="1" ht="19.5" customHeight="1">
      <c r="M13" s="5"/>
      <c r="N13" s="5"/>
    </row>
    <row r="14" spans="13:14" s="21" customFormat="1" ht="19.5" customHeight="1">
      <c r="M14" s="5"/>
      <c r="N14" s="5"/>
    </row>
    <row r="15" spans="5:14" s="21" customFormat="1" ht="19.5" customHeight="1">
      <c r="E15" s="40"/>
      <c r="M15" s="5"/>
      <c r="N15" s="5"/>
    </row>
    <row r="16" spans="5:14" s="21" customFormat="1" ht="19.5" customHeight="1">
      <c r="E16" s="40"/>
      <c r="M16" s="5"/>
      <c r="N16" s="5"/>
    </row>
    <row r="17" spans="13:14" s="21" customFormat="1" ht="19.5" customHeight="1">
      <c r="M17" s="5"/>
      <c r="N17" s="5"/>
    </row>
    <row r="18" spans="13:14" s="21" customFormat="1" ht="19.5" customHeight="1">
      <c r="M18" s="5"/>
      <c r="N18" s="5"/>
    </row>
    <row r="19" spans="5:14" s="21" customFormat="1" ht="19.5" customHeight="1">
      <c r="E19" s="40"/>
      <c r="M19" s="5"/>
      <c r="N19" s="5"/>
    </row>
    <row r="20" spans="5:14" s="21" customFormat="1" ht="19.5" customHeight="1">
      <c r="E20" s="40"/>
      <c r="M20" s="5"/>
      <c r="N20" s="5"/>
    </row>
    <row r="21" spans="13:14" s="21" customFormat="1" ht="19.5" customHeight="1">
      <c r="M21" s="5"/>
      <c r="N21" s="5"/>
    </row>
    <row r="22" spans="13:14" s="21" customFormat="1" ht="19.5" customHeight="1">
      <c r="M22" s="5"/>
      <c r="N22" s="5"/>
    </row>
    <row r="23" spans="13:14" s="21" customFormat="1" ht="19.5" customHeight="1">
      <c r="M23" s="5"/>
      <c r="N23" s="5"/>
    </row>
    <row r="24" spans="1:14" s="21" customFormat="1" ht="19.5" customHeight="1">
      <c r="A24" s="5"/>
      <c r="B24" s="5"/>
      <c r="C24" s="5"/>
      <c r="D24" s="5"/>
      <c r="E24" s="5"/>
      <c r="F24" s="5"/>
      <c r="M24" s="5"/>
      <c r="N24" s="5"/>
    </row>
    <row r="25" spans="1:14" s="21" customFormat="1" ht="19.5" customHeight="1">
      <c r="A25" s="87"/>
      <c r="B25" s="87"/>
      <c r="C25" s="87"/>
      <c r="D25" s="87"/>
      <c r="E25" s="87"/>
      <c r="F25" s="5"/>
      <c r="M25" s="5"/>
      <c r="N25" s="5"/>
    </row>
    <row r="26" spans="1:17" s="13" customFormat="1" ht="19.5" customHeight="1">
      <c r="A26" s="6"/>
      <c r="B26" s="6"/>
      <c r="C26" s="6"/>
      <c r="D26" s="6"/>
      <c r="E26" s="6"/>
      <c r="F26" s="6"/>
      <c r="G26" s="74"/>
      <c r="H26" s="74"/>
      <c r="I26" s="74"/>
      <c r="J26" s="74"/>
      <c r="K26" s="74"/>
      <c r="L26" s="74"/>
      <c r="M26" s="6"/>
      <c r="N26" s="6"/>
      <c r="O26" s="74"/>
      <c r="P26" s="74"/>
      <c r="Q26" s="74"/>
    </row>
    <row r="27" spans="1:17" s="13" customFormat="1" ht="19.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6"/>
      <c r="N27" s="6"/>
      <c r="O27" s="74"/>
      <c r="P27" s="74"/>
      <c r="Q27" s="74"/>
    </row>
    <row r="28" spans="1:17" s="13" customFormat="1" ht="19.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6"/>
      <c r="N28" s="6"/>
      <c r="O28" s="74"/>
      <c r="P28" s="74"/>
      <c r="Q28" s="74"/>
    </row>
    <row r="29" spans="1:17" s="13" customFormat="1" ht="19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6"/>
      <c r="N29" s="6"/>
      <c r="O29" s="74"/>
      <c r="P29" s="74"/>
      <c r="Q29" s="74"/>
    </row>
    <row r="30" spans="1:17" s="13" customFormat="1" ht="19.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6"/>
      <c r="N30" s="6"/>
      <c r="O30" s="74"/>
      <c r="P30" s="74"/>
      <c r="Q30" s="74"/>
    </row>
    <row r="31" spans="1:17" s="13" customFormat="1" ht="19.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6"/>
      <c r="N31" s="6"/>
      <c r="O31" s="74"/>
      <c r="P31" s="74"/>
      <c r="Q31" s="74"/>
    </row>
    <row r="32" spans="1:17" s="13" customFormat="1" ht="19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6"/>
      <c r="N32" s="6"/>
      <c r="O32" s="74"/>
      <c r="P32" s="74"/>
      <c r="Q32" s="74"/>
    </row>
    <row r="33" spans="1:17" s="13" customFormat="1" ht="19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6"/>
      <c r="N33" s="6"/>
      <c r="O33" s="74"/>
      <c r="P33" s="74"/>
      <c r="Q33" s="74"/>
    </row>
    <row r="34" spans="1:17" s="13" customFormat="1" ht="19.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6"/>
      <c r="N34" s="6"/>
      <c r="O34" s="74"/>
      <c r="P34" s="74"/>
      <c r="Q34" s="74"/>
    </row>
    <row r="35" spans="1:17" s="13" customFormat="1" ht="19.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6"/>
      <c r="N35" s="6"/>
      <c r="O35" s="74"/>
      <c r="P35" s="74"/>
      <c r="Q35" s="74"/>
    </row>
    <row r="36" spans="1:17" s="13" customFormat="1" ht="19.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6"/>
      <c r="N36" s="6"/>
      <c r="O36" s="74"/>
      <c r="P36" s="74"/>
      <c r="Q36" s="74"/>
    </row>
    <row r="37" spans="1:17" s="13" customFormat="1" ht="19.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6"/>
      <c r="N37" s="6"/>
      <c r="O37" s="74"/>
      <c r="P37" s="74"/>
      <c r="Q37" s="74"/>
    </row>
    <row r="38" spans="1:17" s="13" customFormat="1" ht="19.5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6"/>
      <c r="N38" s="6"/>
      <c r="O38" s="74"/>
      <c r="P38" s="74"/>
      <c r="Q38" s="74"/>
    </row>
  </sheetData>
  <sheetProtection/>
  <mergeCells count="17">
    <mergeCell ref="A2:Q2"/>
    <mergeCell ref="F4:F6"/>
    <mergeCell ref="I4:I6"/>
    <mergeCell ref="K4:K6"/>
    <mergeCell ref="G4:G6"/>
    <mergeCell ref="H4:H6"/>
    <mergeCell ref="J4:J6"/>
    <mergeCell ref="Q4:Q6"/>
    <mergeCell ref="D5:D6"/>
    <mergeCell ref="E5:E6"/>
    <mergeCell ref="C3:E3"/>
    <mergeCell ref="L4:O4"/>
    <mergeCell ref="P4:P6"/>
    <mergeCell ref="L5:L6"/>
    <mergeCell ref="M5:M6"/>
    <mergeCell ref="N5:N6"/>
    <mergeCell ref="O5:O6"/>
  </mergeCells>
  <printOptions/>
  <pageMargins left="0.75" right="0.75" top="1" bottom="1" header="0.5" footer="0.5"/>
  <pageSetup fitToHeight="1" fitToWidth="1" horizontalDpi="600" verticalDpi="600" orientation="landscape" paperSize="9" scale="81" r:id="rId1"/>
  <ignoredErrors>
    <ignoredError sqref="B9:C9 A10:C10 A11:C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showZeros="0" view="pageBreakPreview" zoomScaleSheetLayoutView="100" zoomScalePageLayoutView="0" workbookViewId="0" topLeftCell="A2">
      <selection activeCell="E16" sqref="E16"/>
    </sheetView>
  </sheetViews>
  <sheetFormatPr defaultColWidth="10.66015625" defaultRowHeight="19.5" customHeight="1"/>
  <cols>
    <col min="1" max="1" width="7" style="6" customWidth="1"/>
    <col min="2" max="2" width="5" style="6" customWidth="1"/>
    <col min="3" max="3" width="5.16015625" style="6" customWidth="1"/>
    <col min="4" max="4" width="10.16015625" style="6" customWidth="1"/>
    <col min="5" max="5" width="50.83203125" style="6" customWidth="1"/>
    <col min="6" max="10" width="14.5" style="6" customWidth="1"/>
  </cols>
  <sheetData>
    <row r="1" spans="1:10" ht="19.5" customHeight="1">
      <c r="A1" s="27"/>
      <c r="B1" s="27"/>
      <c r="C1" s="27"/>
      <c r="D1" s="27"/>
      <c r="E1" s="27"/>
      <c r="F1" s="27"/>
      <c r="G1" s="27"/>
      <c r="H1" s="27"/>
      <c r="I1" s="27"/>
      <c r="J1" s="90" t="s">
        <v>134</v>
      </c>
    </row>
    <row r="2" spans="1:10" ht="19.5" customHeight="1">
      <c r="A2" s="63" t="s">
        <v>138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5" customFormat="1" ht="19.5" customHeight="1">
      <c r="A3" s="113" t="s">
        <v>152</v>
      </c>
      <c r="B3" s="67"/>
      <c r="C3" s="67"/>
      <c r="D3" s="67"/>
      <c r="E3" s="67"/>
      <c r="F3" s="91"/>
      <c r="G3" s="91"/>
      <c r="H3" s="91"/>
      <c r="I3" s="91"/>
      <c r="J3" s="28" t="s">
        <v>74</v>
      </c>
    </row>
    <row r="4" spans="1:10" s="5" customFormat="1" ht="19.5" customHeight="1">
      <c r="A4" s="77" t="s">
        <v>33</v>
      </c>
      <c r="B4" s="77"/>
      <c r="C4" s="77"/>
      <c r="D4" s="77"/>
      <c r="E4" s="77"/>
      <c r="F4" s="207" t="s">
        <v>31</v>
      </c>
      <c r="G4" s="207" t="s">
        <v>12</v>
      </c>
      <c r="H4" s="206" t="s">
        <v>86</v>
      </c>
      <c r="I4" s="206" t="s">
        <v>20</v>
      </c>
      <c r="J4" s="206" t="s">
        <v>90</v>
      </c>
    </row>
    <row r="5" spans="1:10" s="5" customFormat="1" ht="19.5" customHeight="1">
      <c r="A5" s="77" t="s">
        <v>131</v>
      </c>
      <c r="B5" s="77"/>
      <c r="C5" s="77"/>
      <c r="D5" s="206" t="s">
        <v>62</v>
      </c>
      <c r="E5" s="206" t="s">
        <v>55</v>
      </c>
      <c r="F5" s="207"/>
      <c r="G5" s="207"/>
      <c r="H5" s="206"/>
      <c r="I5" s="206"/>
      <c r="J5" s="206"/>
    </row>
    <row r="6" spans="1:10" s="5" customFormat="1" ht="15" customHeight="1">
      <c r="A6" s="93" t="s">
        <v>59</v>
      </c>
      <c r="B6" s="93" t="s">
        <v>100</v>
      </c>
      <c r="C6" s="93" t="s">
        <v>99</v>
      </c>
      <c r="D6" s="206"/>
      <c r="E6" s="206"/>
      <c r="F6" s="207"/>
      <c r="G6" s="207"/>
      <c r="H6" s="206"/>
      <c r="I6" s="206"/>
      <c r="J6" s="206"/>
    </row>
    <row r="7" spans="1:10" s="5" customFormat="1" ht="25.5" customHeight="1">
      <c r="A7" s="93"/>
      <c r="B7" s="93"/>
      <c r="C7" s="93"/>
      <c r="D7" s="107"/>
      <c r="E7" s="120" t="s">
        <v>166</v>
      </c>
      <c r="F7" s="121">
        <f>F8</f>
        <v>4881.7</v>
      </c>
      <c r="G7" s="121">
        <f>G8</f>
        <v>1905.12</v>
      </c>
      <c r="H7" s="121">
        <f>H8</f>
        <v>2976.58</v>
      </c>
      <c r="I7" s="107"/>
      <c r="J7" s="107"/>
    </row>
    <row r="8" spans="1:11" s="21" customFormat="1" ht="19.5" customHeight="1">
      <c r="A8" s="94"/>
      <c r="B8" s="94"/>
      <c r="C8" s="94"/>
      <c r="D8" s="195">
        <v>705901</v>
      </c>
      <c r="E8" s="116" t="s">
        <v>140</v>
      </c>
      <c r="F8" s="117">
        <f>SUM(G8:J8)</f>
        <v>4881.7</v>
      </c>
      <c r="G8" s="117">
        <f>SUM(G9:G12)</f>
        <v>1905.12</v>
      </c>
      <c r="H8" s="117">
        <f>SUM(H9:H12)</f>
        <v>2976.58</v>
      </c>
      <c r="I8" s="117"/>
      <c r="J8" s="117"/>
      <c r="K8" s="5"/>
    </row>
    <row r="9" spans="1:11" s="21" customFormat="1" ht="19.5" customHeight="1">
      <c r="A9" s="114">
        <v>205</v>
      </c>
      <c r="B9" s="115" t="s">
        <v>153</v>
      </c>
      <c r="C9" s="115" t="s">
        <v>154</v>
      </c>
      <c r="D9" s="94">
        <v>705901</v>
      </c>
      <c r="E9" s="116" t="s">
        <v>162</v>
      </c>
      <c r="F9" s="117">
        <f>SUM(G9:H9)</f>
        <v>4734.98</v>
      </c>
      <c r="G9" s="117">
        <v>1761.12</v>
      </c>
      <c r="H9" s="117">
        <v>2973.86</v>
      </c>
      <c r="I9" s="117"/>
      <c r="J9" s="117"/>
      <c r="K9" s="5"/>
    </row>
    <row r="10" spans="1:11" s="21" customFormat="1" ht="19.5" customHeight="1">
      <c r="A10" s="115" t="s">
        <v>155</v>
      </c>
      <c r="B10" s="115" t="s">
        <v>156</v>
      </c>
      <c r="C10" s="115" t="s">
        <v>157</v>
      </c>
      <c r="D10" s="94">
        <v>705901</v>
      </c>
      <c r="E10" s="116" t="s">
        <v>163</v>
      </c>
      <c r="F10" s="117">
        <f>SUM(G10:H10)</f>
        <v>2.72</v>
      </c>
      <c r="G10" s="117"/>
      <c r="H10" s="117">
        <v>2.72</v>
      </c>
      <c r="I10" s="117"/>
      <c r="J10" s="117"/>
      <c r="K10" s="5"/>
    </row>
    <row r="11" spans="1:11" s="21" customFormat="1" ht="19.5" customHeight="1">
      <c r="A11" s="115" t="s">
        <v>158</v>
      </c>
      <c r="B11" s="115" t="s">
        <v>154</v>
      </c>
      <c r="C11" s="115" t="s">
        <v>159</v>
      </c>
      <c r="D11" s="94">
        <v>705901</v>
      </c>
      <c r="E11" s="116" t="s">
        <v>164</v>
      </c>
      <c r="F11" s="117">
        <f>SUM(G11:H11)</f>
        <v>72</v>
      </c>
      <c r="G11" s="117">
        <v>72</v>
      </c>
      <c r="H11" s="117"/>
      <c r="I11" s="117"/>
      <c r="J11" s="117"/>
      <c r="K11" s="5"/>
    </row>
    <row r="12" spans="1:10" s="21" customFormat="1" ht="19.5" customHeight="1">
      <c r="A12" s="115" t="s">
        <v>160</v>
      </c>
      <c r="B12" s="115" t="s">
        <v>159</v>
      </c>
      <c r="C12" s="115" t="s">
        <v>161</v>
      </c>
      <c r="D12" s="94">
        <v>705901</v>
      </c>
      <c r="E12" s="116" t="s">
        <v>165</v>
      </c>
      <c r="F12" s="117">
        <f>SUM(G12:H12)</f>
        <v>72</v>
      </c>
      <c r="G12" s="117">
        <v>72</v>
      </c>
      <c r="H12" s="117"/>
      <c r="I12" s="117"/>
      <c r="J12" s="117"/>
    </row>
    <row r="13" spans="1:10" s="21" customFormat="1" ht="19.5" customHeight="1">
      <c r="A13" s="41"/>
      <c r="B13" s="41"/>
      <c r="C13" s="41"/>
      <c r="D13" s="41"/>
      <c r="E13" s="41"/>
      <c r="F13" s="14"/>
      <c r="G13" s="14"/>
      <c r="H13" s="14"/>
      <c r="I13" s="14"/>
      <c r="J13" s="14"/>
    </row>
    <row r="14" spans="1:10" s="21" customFormat="1" ht="19.5" customHeight="1">
      <c r="A14" s="41"/>
      <c r="B14" s="41"/>
      <c r="C14" s="41"/>
      <c r="D14" s="41"/>
      <c r="E14" s="41"/>
      <c r="F14" s="14"/>
      <c r="G14" s="14"/>
      <c r="H14" s="14"/>
      <c r="I14" s="14"/>
      <c r="J14" s="14"/>
    </row>
    <row r="15" spans="1:10" s="21" customFormat="1" ht="19.5" customHeight="1">
      <c r="A15" s="41"/>
      <c r="B15" s="41"/>
      <c r="C15" s="41"/>
      <c r="D15" s="41"/>
      <c r="E15" s="45"/>
      <c r="F15" s="14"/>
      <c r="G15" s="14"/>
      <c r="H15" s="14"/>
      <c r="I15" s="14"/>
      <c r="J15" s="14"/>
    </row>
    <row r="16" spans="1:10" s="21" customFormat="1" ht="19.5" customHeight="1">
      <c r="A16" s="41"/>
      <c r="B16" s="41"/>
      <c r="C16" s="41"/>
      <c r="D16" s="41"/>
      <c r="E16" s="45"/>
      <c r="F16" s="14"/>
      <c r="G16" s="14"/>
      <c r="H16" s="14"/>
      <c r="I16" s="14"/>
      <c r="J16" s="14"/>
    </row>
    <row r="17" spans="1:10" s="21" customFormat="1" ht="19.5" customHeight="1">
      <c r="A17" s="41"/>
      <c r="B17" s="41"/>
      <c r="C17" s="41"/>
      <c r="D17" s="41"/>
      <c r="E17" s="41"/>
      <c r="F17" s="14"/>
      <c r="G17" s="14"/>
      <c r="H17" s="14"/>
      <c r="I17" s="14"/>
      <c r="J17" s="14"/>
    </row>
    <row r="18" spans="1:10" s="21" customFormat="1" ht="19.5" customHeight="1">
      <c r="A18" s="41"/>
      <c r="B18" s="41"/>
      <c r="C18" s="41"/>
      <c r="D18" s="41"/>
      <c r="E18" s="41"/>
      <c r="F18" s="14"/>
      <c r="G18" s="14"/>
      <c r="H18" s="14"/>
      <c r="I18" s="14"/>
      <c r="J18" s="14"/>
    </row>
    <row r="19" spans="1:10" s="21" customFormat="1" ht="19.5" customHeight="1">
      <c r="A19" s="41"/>
      <c r="B19" s="41"/>
      <c r="C19" s="41"/>
      <c r="D19" s="41"/>
      <c r="E19" s="45"/>
      <c r="F19" s="14"/>
      <c r="G19" s="14"/>
      <c r="H19" s="14"/>
      <c r="I19" s="14"/>
      <c r="J19" s="14"/>
    </row>
    <row r="20" spans="1:10" s="21" customFormat="1" ht="19.5" customHeight="1">
      <c r="A20" s="41"/>
      <c r="B20" s="41"/>
      <c r="C20" s="41"/>
      <c r="D20" s="41"/>
      <c r="E20" s="45"/>
      <c r="F20" s="14"/>
      <c r="G20" s="14"/>
      <c r="H20" s="14"/>
      <c r="I20" s="14"/>
      <c r="J20" s="14"/>
    </row>
    <row r="21" spans="1:10" s="21" customFormat="1" ht="19.5" customHeight="1">
      <c r="A21" s="41"/>
      <c r="B21" s="41"/>
      <c r="C21" s="41"/>
      <c r="D21" s="41"/>
      <c r="E21" s="92"/>
      <c r="F21" s="14"/>
      <c r="G21" s="14"/>
      <c r="H21" s="14"/>
      <c r="I21" s="14"/>
      <c r="J21" s="14"/>
    </row>
    <row r="22" spans="1:10" s="21" customFormat="1" ht="19.5" customHeight="1">
      <c r="A22" s="41"/>
      <c r="B22" s="41"/>
      <c r="C22" s="41"/>
      <c r="D22" s="41"/>
      <c r="E22" s="92"/>
      <c r="F22" s="14"/>
      <c r="G22" s="14"/>
      <c r="H22" s="14"/>
      <c r="I22" s="14"/>
      <c r="J22" s="14"/>
    </row>
    <row r="23" spans="1:10" s="21" customFormat="1" ht="19.5" customHeight="1">
      <c r="A23" s="41"/>
      <c r="B23" s="41"/>
      <c r="C23" s="41"/>
      <c r="D23" s="41"/>
      <c r="E23" s="92"/>
      <c r="F23" s="14"/>
      <c r="G23" s="14"/>
      <c r="H23" s="14"/>
      <c r="I23" s="14"/>
      <c r="J23" s="14"/>
    </row>
    <row r="24" spans="1:10" s="21" customFormat="1" ht="19.5" customHeight="1">
      <c r="A24" s="42"/>
      <c r="B24" s="42"/>
      <c r="C24" s="42"/>
      <c r="D24" s="42"/>
      <c r="E24" s="42"/>
      <c r="F24" s="4"/>
      <c r="G24" s="14"/>
      <c r="H24" s="14"/>
      <c r="I24" s="14"/>
      <c r="J24" s="14"/>
    </row>
    <row r="25" spans="1:10" s="21" customFormat="1" ht="19.5" customHeight="1">
      <c r="A25" s="39"/>
      <c r="B25" s="39"/>
      <c r="C25" s="39"/>
      <c r="D25" s="39"/>
      <c r="E25" s="39"/>
      <c r="F25" s="4"/>
      <c r="G25" s="14"/>
      <c r="H25" s="14"/>
      <c r="I25" s="14"/>
      <c r="J25" s="14"/>
    </row>
    <row r="26" spans="1:10" s="13" customFormat="1" ht="19.5" customHeight="1">
      <c r="A26" s="6"/>
      <c r="B26" s="6"/>
      <c r="C26" s="6"/>
      <c r="D26" s="6"/>
      <c r="E26" s="6"/>
      <c r="F26" s="6"/>
      <c r="G26" s="74"/>
      <c r="H26" s="74"/>
      <c r="I26" s="74"/>
      <c r="J26" s="74"/>
    </row>
    <row r="27" spans="1:10" s="13" customFormat="1" ht="19.5" customHeight="1">
      <c r="A27" s="74"/>
      <c r="B27" s="74"/>
      <c r="C27" s="74"/>
      <c r="D27" s="74"/>
      <c r="E27" s="74"/>
      <c r="F27" s="74"/>
      <c r="G27" s="74"/>
      <c r="H27" s="74"/>
      <c r="I27" s="74"/>
      <c r="J27" s="74"/>
    </row>
    <row r="28" spans="1:10" s="13" customFormat="1" ht="19.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</row>
    <row r="29" spans="1:10" s="13" customFormat="1" ht="19.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</row>
    <row r="30" spans="1:10" s="13" customFormat="1" ht="19.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</row>
    <row r="31" spans="1:10" s="13" customFormat="1" ht="19.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</row>
    <row r="32" spans="1:10" s="13" customFormat="1" ht="19.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</row>
    <row r="33" spans="1:10" s="13" customFormat="1" ht="19.5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</row>
    <row r="34" spans="1:10" s="13" customFormat="1" ht="19.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180" verticalDpi="180" orientation="landscape" paperSize="9" r:id="rId1"/>
  <ignoredErrors>
    <ignoredError sqref="A10 B9:B12 C9:C12 A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6"/>
  <sheetViews>
    <sheetView showGridLines="0" showZeros="0" view="pageBreakPreview" zoomScale="115" zoomScaleSheetLayoutView="115" zoomScalePageLayoutView="0" workbookViewId="0" topLeftCell="O1">
      <selection activeCell="A3" sqref="A3"/>
    </sheetView>
  </sheetViews>
  <sheetFormatPr defaultColWidth="9.16015625" defaultRowHeight="12.75" customHeight="1"/>
  <cols>
    <col min="1" max="1" width="5" style="0" customWidth="1"/>
    <col min="2" max="2" width="5.5" style="0" customWidth="1"/>
    <col min="3" max="3" width="6.16015625" style="0" customWidth="1"/>
    <col min="4" max="4" width="37" style="0" customWidth="1"/>
    <col min="5" max="5" width="13.33203125" style="0" customWidth="1"/>
    <col min="6" max="6" width="11.83203125" style="131" customWidth="1"/>
    <col min="7" max="7" width="9.5" style="0" customWidth="1"/>
    <col min="8" max="8" width="9.66015625" style="0" customWidth="1"/>
    <col min="9" max="9" width="9.33203125" style="0" customWidth="1"/>
    <col min="10" max="15" width="8.33203125" style="0" customWidth="1"/>
    <col min="16" max="16" width="8.66015625" style="131" customWidth="1"/>
    <col min="17" max="17" width="8.33203125" style="0" customWidth="1"/>
    <col min="18" max="18" width="10" style="0" customWidth="1"/>
    <col min="19" max="19" width="10.5" style="0" customWidth="1"/>
    <col min="20" max="22" width="8.33203125" style="0" customWidth="1"/>
    <col min="23" max="23" width="8.66015625" style="131" customWidth="1"/>
    <col min="24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3"/>
      <c r="B1" s="33"/>
      <c r="C1" s="33"/>
      <c r="D1" s="33"/>
      <c r="E1" s="33"/>
      <c r="F1" s="124"/>
      <c r="G1" s="33"/>
      <c r="H1" s="33"/>
      <c r="I1" s="33"/>
      <c r="J1" s="33"/>
      <c r="K1" s="33"/>
      <c r="L1" s="33"/>
      <c r="M1" s="33"/>
      <c r="N1" s="33"/>
      <c r="P1" s="132"/>
      <c r="Q1" s="6"/>
      <c r="R1" s="6"/>
      <c r="S1" s="6"/>
      <c r="T1" s="6"/>
      <c r="U1" s="6"/>
      <c r="V1" s="6"/>
      <c r="W1" s="132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L1" s="96" t="s">
        <v>26</v>
      </c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19.5" customHeight="1">
      <c r="A2" s="63" t="s">
        <v>48</v>
      </c>
      <c r="B2" s="63"/>
      <c r="C2" s="63"/>
      <c r="D2" s="63"/>
      <c r="E2" s="63"/>
      <c r="F2" s="125"/>
      <c r="G2" s="63"/>
      <c r="H2" s="63"/>
      <c r="I2" s="63"/>
      <c r="J2" s="63"/>
      <c r="K2" s="63"/>
      <c r="L2" s="63"/>
      <c r="M2" s="63"/>
      <c r="N2" s="63"/>
      <c r="O2" s="63"/>
      <c r="P2" s="125"/>
      <c r="Q2" s="63"/>
      <c r="R2" s="63"/>
      <c r="S2" s="63"/>
      <c r="T2" s="63"/>
      <c r="U2" s="63"/>
      <c r="V2" s="63"/>
      <c r="W2" s="125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250" ht="19.5" customHeight="1">
      <c r="A3" s="145" t="s">
        <v>201</v>
      </c>
      <c r="B3" s="65"/>
      <c r="C3" s="65"/>
      <c r="D3" s="65"/>
      <c r="E3" s="35"/>
      <c r="F3" s="126"/>
      <c r="G3" s="35"/>
      <c r="H3" s="35"/>
      <c r="I3" s="35"/>
      <c r="J3" s="35"/>
      <c r="K3" s="35"/>
      <c r="L3" s="35"/>
      <c r="M3" s="35"/>
      <c r="N3" s="35"/>
      <c r="P3" s="133"/>
      <c r="Q3" s="97"/>
      <c r="R3" s="97"/>
      <c r="S3" s="97"/>
      <c r="T3" s="97"/>
      <c r="U3" s="97"/>
      <c r="V3" s="97"/>
      <c r="W3" s="133"/>
      <c r="X3" s="97"/>
      <c r="Y3" s="97"/>
      <c r="Z3" s="97"/>
      <c r="AA3" s="97"/>
      <c r="AB3" s="97"/>
      <c r="AC3" s="97"/>
      <c r="AD3" s="97"/>
      <c r="AE3" s="97"/>
      <c r="AF3" s="68"/>
      <c r="AG3" s="68"/>
      <c r="AH3" s="68"/>
      <c r="AI3" s="68"/>
      <c r="AL3" s="28" t="s">
        <v>74</v>
      </c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</row>
    <row r="4" spans="1:250" ht="19.5" customHeight="1">
      <c r="A4" s="78" t="s">
        <v>33</v>
      </c>
      <c r="B4" s="78"/>
      <c r="C4" s="78"/>
      <c r="D4" s="78"/>
      <c r="E4" s="204" t="s">
        <v>113</v>
      </c>
      <c r="F4" s="127" t="s">
        <v>13</v>
      </c>
      <c r="G4" s="49"/>
      <c r="H4" s="49"/>
      <c r="I4" s="49"/>
      <c r="J4" s="49"/>
      <c r="K4" s="49"/>
      <c r="L4" s="49"/>
      <c r="M4" s="49"/>
      <c r="N4" s="49"/>
      <c r="O4" s="49"/>
      <c r="P4" s="127" t="s">
        <v>22</v>
      </c>
      <c r="Q4" s="49"/>
      <c r="R4" s="49"/>
      <c r="S4" s="49"/>
      <c r="T4" s="49"/>
      <c r="U4" s="49"/>
      <c r="V4" s="49"/>
      <c r="W4" s="127" t="s">
        <v>73</v>
      </c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</row>
    <row r="5" spans="1:250" ht="19.5" customHeight="1">
      <c r="A5" s="49" t="s">
        <v>131</v>
      </c>
      <c r="B5" s="49"/>
      <c r="C5" s="49"/>
      <c r="D5" s="201" t="s">
        <v>42</v>
      </c>
      <c r="E5" s="204"/>
      <c r="F5" s="208" t="s">
        <v>31</v>
      </c>
      <c r="G5" s="99" t="s">
        <v>16</v>
      </c>
      <c r="H5" s="99"/>
      <c r="I5" s="99"/>
      <c r="J5" s="99" t="s">
        <v>124</v>
      </c>
      <c r="K5" s="99"/>
      <c r="L5" s="99"/>
      <c r="M5" s="99" t="s">
        <v>116</v>
      </c>
      <c r="N5" s="99"/>
      <c r="O5" s="99"/>
      <c r="P5" s="208" t="s">
        <v>31</v>
      </c>
      <c r="Q5" s="99" t="s">
        <v>16</v>
      </c>
      <c r="R5" s="99"/>
      <c r="S5" s="99"/>
      <c r="T5" s="99" t="s">
        <v>124</v>
      </c>
      <c r="U5" s="99"/>
      <c r="V5" s="99"/>
      <c r="W5" s="208" t="s">
        <v>31</v>
      </c>
      <c r="X5" s="99" t="s">
        <v>16</v>
      </c>
      <c r="Y5" s="99"/>
      <c r="Z5" s="99"/>
      <c r="AA5" s="99" t="s">
        <v>124</v>
      </c>
      <c r="AB5" s="99"/>
      <c r="AC5" s="99"/>
      <c r="AD5" s="99" t="s">
        <v>116</v>
      </c>
      <c r="AE5" s="99"/>
      <c r="AF5" s="99"/>
      <c r="AG5" s="99" t="s">
        <v>93</v>
      </c>
      <c r="AH5" s="99"/>
      <c r="AI5" s="99"/>
      <c r="AJ5" s="99" t="s">
        <v>10</v>
      </c>
      <c r="AK5" s="99"/>
      <c r="AL5" s="99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</row>
    <row r="6" spans="1:250" ht="29.25" customHeight="1">
      <c r="A6" s="84" t="s">
        <v>59</v>
      </c>
      <c r="B6" s="84" t="s">
        <v>100</v>
      </c>
      <c r="C6" s="84" t="s">
        <v>99</v>
      </c>
      <c r="D6" s="201"/>
      <c r="E6" s="204"/>
      <c r="F6" s="208"/>
      <c r="G6" s="84" t="s">
        <v>80</v>
      </c>
      <c r="H6" s="84" t="s">
        <v>12</v>
      </c>
      <c r="I6" s="84" t="s">
        <v>86</v>
      </c>
      <c r="J6" s="84" t="s">
        <v>80</v>
      </c>
      <c r="K6" s="84" t="s">
        <v>12</v>
      </c>
      <c r="L6" s="84" t="s">
        <v>86</v>
      </c>
      <c r="M6" s="84" t="s">
        <v>80</v>
      </c>
      <c r="N6" s="84" t="s">
        <v>12</v>
      </c>
      <c r="O6" s="84" t="s">
        <v>86</v>
      </c>
      <c r="P6" s="208"/>
      <c r="Q6" s="84" t="s">
        <v>80</v>
      </c>
      <c r="R6" s="84" t="s">
        <v>12</v>
      </c>
      <c r="S6" s="84" t="s">
        <v>86</v>
      </c>
      <c r="T6" s="84" t="s">
        <v>80</v>
      </c>
      <c r="U6" s="84" t="s">
        <v>12</v>
      </c>
      <c r="V6" s="84" t="s">
        <v>86</v>
      </c>
      <c r="W6" s="208"/>
      <c r="X6" s="84" t="s">
        <v>80</v>
      </c>
      <c r="Y6" s="84" t="s">
        <v>12</v>
      </c>
      <c r="Z6" s="84" t="s">
        <v>86</v>
      </c>
      <c r="AA6" s="84" t="s">
        <v>80</v>
      </c>
      <c r="AB6" s="84" t="s">
        <v>12</v>
      </c>
      <c r="AC6" s="84" t="s">
        <v>86</v>
      </c>
      <c r="AD6" s="84" t="s">
        <v>80</v>
      </c>
      <c r="AE6" s="84" t="s">
        <v>12</v>
      </c>
      <c r="AF6" s="84" t="s">
        <v>86</v>
      </c>
      <c r="AG6" s="84" t="s">
        <v>80</v>
      </c>
      <c r="AH6" s="84" t="s">
        <v>12</v>
      </c>
      <c r="AI6" s="84" t="s">
        <v>86</v>
      </c>
      <c r="AJ6" s="84" t="s">
        <v>80</v>
      </c>
      <c r="AK6" s="84" t="s">
        <v>12</v>
      </c>
      <c r="AL6" s="84" t="s">
        <v>86</v>
      </c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</row>
    <row r="7" spans="1:250" ht="29.25" customHeight="1">
      <c r="A7" s="100"/>
      <c r="B7" s="100"/>
      <c r="C7" s="100"/>
      <c r="D7" s="84" t="s">
        <v>167</v>
      </c>
      <c r="E7" s="128">
        <f>F7+P7+W7</f>
        <v>3210.97</v>
      </c>
      <c r="F7" s="128">
        <f>G7+J7+M7</f>
        <v>2629.4199999999996</v>
      </c>
      <c r="G7" s="119">
        <f>G10+G13+G16+G19</f>
        <v>2629.4199999999996</v>
      </c>
      <c r="H7" s="119">
        <f>H10+H13+H16+H19</f>
        <v>1620.12</v>
      </c>
      <c r="I7" s="119">
        <f>I10+I13+I16+I19</f>
        <v>1009.3000000000001</v>
      </c>
      <c r="J7" s="84"/>
      <c r="K7" s="84"/>
      <c r="L7" s="84"/>
      <c r="M7" s="84"/>
      <c r="N7" s="84"/>
      <c r="O7" s="84"/>
      <c r="P7" s="128">
        <f>T7+Q7</f>
        <v>127.03</v>
      </c>
      <c r="Q7" s="84">
        <f>SUM(R7:S7)</f>
        <v>127.03</v>
      </c>
      <c r="R7" s="84"/>
      <c r="S7" s="84">
        <v>127.03</v>
      </c>
      <c r="T7" s="84"/>
      <c r="U7" s="84"/>
      <c r="V7" s="84"/>
      <c r="W7" s="128">
        <f>X7+AA7+AD7+AG7+AJ7</f>
        <v>454.52000000000004</v>
      </c>
      <c r="X7" s="84">
        <f>SUM(Y7:Z7)</f>
        <v>442.86</v>
      </c>
      <c r="Y7" s="84"/>
      <c r="Z7" s="84">
        <v>442.86</v>
      </c>
      <c r="AA7" s="84"/>
      <c r="AB7" s="84"/>
      <c r="AC7" s="84"/>
      <c r="AD7" s="84"/>
      <c r="AE7" s="84"/>
      <c r="AF7" s="84"/>
      <c r="AG7" s="84">
        <f>SUM(AH7:AI7)</f>
        <v>11.66</v>
      </c>
      <c r="AH7" s="84"/>
      <c r="AI7" s="84">
        <v>11.66</v>
      </c>
      <c r="AJ7" s="84"/>
      <c r="AK7" s="84"/>
      <c r="AL7" s="84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</row>
    <row r="8" spans="1:250" ht="29.25" customHeight="1">
      <c r="A8" s="100"/>
      <c r="B8" s="100"/>
      <c r="C8" s="100"/>
      <c r="D8" s="122" t="s">
        <v>168</v>
      </c>
      <c r="E8" s="128">
        <f aca="true" t="shared" si="0" ref="E8:E19">F8+P8+W8</f>
        <v>3064.25</v>
      </c>
      <c r="F8" s="128">
        <f aca="true" t="shared" si="1" ref="F8:F19">G8+J8+M8</f>
        <v>2482.7</v>
      </c>
      <c r="G8" s="119">
        <f aca="true" t="shared" si="2" ref="G8:I9">G9</f>
        <v>2482.7</v>
      </c>
      <c r="H8" s="119">
        <f t="shared" si="2"/>
        <v>1476.12</v>
      </c>
      <c r="I8" s="119">
        <f t="shared" si="2"/>
        <v>1006.58</v>
      </c>
      <c r="J8" s="84"/>
      <c r="K8" s="84"/>
      <c r="L8" s="84"/>
      <c r="M8" s="84"/>
      <c r="N8" s="84"/>
      <c r="O8" s="84"/>
      <c r="P8" s="128">
        <f>T8+Q8</f>
        <v>127.03</v>
      </c>
      <c r="Q8" s="84">
        <f>SUM(R8:S8)</f>
        <v>127.03</v>
      </c>
      <c r="R8" s="84"/>
      <c r="S8" s="84">
        <v>127.03</v>
      </c>
      <c r="T8" s="84"/>
      <c r="U8" s="84"/>
      <c r="V8" s="84"/>
      <c r="W8" s="128">
        <f>X8+AA8+AD8+AG8+AJ8</f>
        <v>454.52000000000004</v>
      </c>
      <c r="X8" s="84">
        <f>SUM(Y8:Z8)</f>
        <v>442.86</v>
      </c>
      <c r="Y8" s="84"/>
      <c r="Z8" s="84">
        <v>442.86</v>
      </c>
      <c r="AA8" s="84"/>
      <c r="AB8" s="84"/>
      <c r="AC8" s="84"/>
      <c r="AD8" s="84"/>
      <c r="AE8" s="84"/>
      <c r="AF8" s="84"/>
      <c r="AG8" s="84">
        <f>SUM(AH8:AI8)</f>
        <v>11.66</v>
      </c>
      <c r="AH8" s="84"/>
      <c r="AI8" s="84">
        <v>11.66</v>
      </c>
      <c r="AJ8" s="84"/>
      <c r="AK8" s="84"/>
      <c r="AL8" s="84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</row>
    <row r="9" spans="1:250" ht="29.25" customHeight="1">
      <c r="A9" s="100"/>
      <c r="B9" s="100"/>
      <c r="C9" s="100"/>
      <c r="D9" s="122" t="s">
        <v>172</v>
      </c>
      <c r="E9" s="128">
        <f t="shared" si="0"/>
        <v>3064.25</v>
      </c>
      <c r="F9" s="128">
        <f t="shared" si="1"/>
        <v>2482.7</v>
      </c>
      <c r="G9" s="119">
        <f t="shared" si="2"/>
        <v>2482.7</v>
      </c>
      <c r="H9" s="119">
        <f t="shared" si="2"/>
        <v>1476.12</v>
      </c>
      <c r="I9" s="119">
        <f t="shared" si="2"/>
        <v>1006.58</v>
      </c>
      <c r="J9" s="84"/>
      <c r="K9" s="84"/>
      <c r="L9" s="84"/>
      <c r="M9" s="84"/>
      <c r="N9" s="84"/>
      <c r="O9" s="84"/>
      <c r="P9" s="128">
        <f>T9+Q9</f>
        <v>127.03</v>
      </c>
      <c r="Q9" s="84">
        <f>SUM(R9:S9)</f>
        <v>127.03</v>
      </c>
      <c r="R9" s="84"/>
      <c r="S9" s="84">
        <v>127.03</v>
      </c>
      <c r="T9" s="84"/>
      <c r="U9" s="84"/>
      <c r="V9" s="84"/>
      <c r="W9" s="128">
        <f>X9+AA9+AD9+AG9+AJ9</f>
        <v>454.52000000000004</v>
      </c>
      <c r="X9" s="84">
        <f>SUM(Y9:Z9)</f>
        <v>442.86</v>
      </c>
      <c r="Y9" s="84"/>
      <c r="Z9" s="84">
        <v>442.86</v>
      </c>
      <c r="AA9" s="84"/>
      <c r="AB9" s="84"/>
      <c r="AC9" s="84"/>
      <c r="AD9" s="84"/>
      <c r="AE9" s="84"/>
      <c r="AF9" s="84"/>
      <c r="AG9" s="84">
        <f>SUM(AH9:AI9)</f>
        <v>11.66</v>
      </c>
      <c r="AH9" s="84"/>
      <c r="AI9" s="84">
        <v>11.66</v>
      </c>
      <c r="AJ9" s="84"/>
      <c r="AK9" s="84"/>
      <c r="AL9" s="84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</row>
    <row r="10" spans="1:250" ht="29.25" customHeight="1">
      <c r="A10" s="123" t="s">
        <v>179</v>
      </c>
      <c r="B10" s="123" t="s">
        <v>180</v>
      </c>
      <c r="C10" s="123" t="s">
        <v>181</v>
      </c>
      <c r="D10" s="122" t="s">
        <v>162</v>
      </c>
      <c r="E10" s="128">
        <f t="shared" si="0"/>
        <v>3064.25</v>
      </c>
      <c r="F10" s="128">
        <f t="shared" si="1"/>
        <v>2482.7</v>
      </c>
      <c r="G10" s="84">
        <f aca="true" t="shared" si="3" ref="G10:G19">SUM(H10:I10)</f>
        <v>2482.7</v>
      </c>
      <c r="H10" s="84">
        <v>1476.12</v>
      </c>
      <c r="I10" s="84">
        <v>1006.58</v>
      </c>
      <c r="J10" s="84"/>
      <c r="K10" s="84"/>
      <c r="L10" s="84"/>
      <c r="M10" s="84"/>
      <c r="N10" s="84"/>
      <c r="O10" s="84"/>
      <c r="P10" s="128">
        <f>T10+Q10</f>
        <v>127.03</v>
      </c>
      <c r="Q10" s="84">
        <f>SUM(R10:S10)</f>
        <v>127.03</v>
      </c>
      <c r="R10" s="84"/>
      <c r="S10" s="84">
        <v>127.03</v>
      </c>
      <c r="T10" s="84"/>
      <c r="U10" s="84"/>
      <c r="V10" s="84"/>
      <c r="W10" s="128">
        <f>X10+AA10+AD10+AG10+AJ10</f>
        <v>454.52000000000004</v>
      </c>
      <c r="X10" s="84">
        <f>SUM(Y10:Z10)</f>
        <v>442.86</v>
      </c>
      <c r="Y10" s="84"/>
      <c r="Z10" s="84">
        <v>442.86</v>
      </c>
      <c r="AA10" s="84"/>
      <c r="AB10" s="84"/>
      <c r="AC10" s="84"/>
      <c r="AD10" s="84"/>
      <c r="AE10" s="84"/>
      <c r="AF10" s="84"/>
      <c r="AG10" s="84">
        <f>SUM(AH10:AI10)</f>
        <v>11.66</v>
      </c>
      <c r="AH10" s="84"/>
      <c r="AI10" s="84">
        <v>11.66</v>
      </c>
      <c r="AJ10" s="84"/>
      <c r="AK10" s="84"/>
      <c r="AL10" s="84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</row>
    <row r="11" spans="1:250" ht="29.25" customHeight="1">
      <c r="A11" s="100"/>
      <c r="B11" s="100"/>
      <c r="C11" s="100"/>
      <c r="D11" s="122" t="s">
        <v>169</v>
      </c>
      <c r="E11" s="128">
        <f t="shared" si="0"/>
        <v>2.72</v>
      </c>
      <c r="F11" s="128">
        <f t="shared" si="1"/>
        <v>2.72</v>
      </c>
      <c r="G11" s="84">
        <f t="shared" si="3"/>
        <v>2.72</v>
      </c>
      <c r="H11" s="84"/>
      <c r="I11" s="84">
        <v>2.72</v>
      </c>
      <c r="J11" s="84"/>
      <c r="K11" s="84"/>
      <c r="L11" s="84"/>
      <c r="M11" s="84"/>
      <c r="N11" s="84"/>
      <c r="O11" s="84"/>
      <c r="P11" s="128"/>
      <c r="Q11" s="84"/>
      <c r="R11" s="84"/>
      <c r="S11" s="84"/>
      <c r="T11" s="84"/>
      <c r="U11" s="84"/>
      <c r="V11" s="84"/>
      <c r="W11" s="128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</row>
    <row r="12" spans="1:250" ht="29.25" customHeight="1">
      <c r="A12" s="100"/>
      <c r="B12" s="100"/>
      <c r="C12" s="100"/>
      <c r="D12" s="122" t="s">
        <v>173</v>
      </c>
      <c r="E12" s="128">
        <f t="shared" si="0"/>
        <v>2.72</v>
      </c>
      <c r="F12" s="128">
        <f t="shared" si="1"/>
        <v>2.72</v>
      </c>
      <c r="G12" s="84">
        <f t="shared" si="3"/>
        <v>2.72</v>
      </c>
      <c r="H12" s="84"/>
      <c r="I12" s="84">
        <v>2.72</v>
      </c>
      <c r="J12" s="84"/>
      <c r="K12" s="84"/>
      <c r="L12" s="84"/>
      <c r="M12" s="84"/>
      <c r="N12" s="84"/>
      <c r="O12" s="84"/>
      <c r="P12" s="128"/>
      <c r="Q12" s="84"/>
      <c r="R12" s="84"/>
      <c r="S12" s="84"/>
      <c r="T12" s="84"/>
      <c r="U12" s="84"/>
      <c r="V12" s="84"/>
      <c r="W12" s="128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</row>
    <row r="13" spans="1:250" ht="29.25" customHeight="1">
      <c r="A13" s="123" t="s">
        <v>182</v>
      </c>
      <c r="B13" s="123" t="s">
        <v>183</v>
      </c>
      <c r="C13" s="123" t="s">
        <v>184</v>
      </c>
      <c r="D13" s="122" t="s">
        <v>174</v>
      </c>
      <c r="E13" s="128">
        <f t="shared" si="0"/>
        <v>2.72</v>
      </c>
      <c r="F13" s="128">
        <f t="shared" si="1"/>
        <v>2.72</v>
      </c>
      <c r="G13" s="84">
        <f t="shared" si="3"/>
        <v>2.72</v>
      </c>
      <c r="H13" s="84"/>
      <c r="I13" s="84">
        <v>2.72</v>
      </c>
      <c r="J13" s="84"/>
      <c r="K13" s="84"/>
      <c r="L13" s="84"/>
      <c r="M13" s="84"/>
      <c r="N13" s="84"/>
      <c r="O13" s="84"/>
      <c r="P13" s="128"/>
      <c r="Q13" s="84"/>
      <c r="R13" s="84"/>
      <c r="S13" s="84"/>
      <c r="T13" s="84"/>
      <c r="U13" s="84"/>
      <c r="V13" s="84"/>
      <c r="W13" s="128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</row>
    <row r="14" spans="1:250" ht="29.25" customHeight="1">
      <c r="A14" s="100"/>
      <c r="B14" s="100"/>
      <c r="C14" s="100"/>
      <c r="D14" s="122" t="s">
        <v>170</v>
      </c>
      <c r="E14" s="128">
        <f t="shared" si="0"/>
        <v>72</v>
      </c>
      <c r="F14" s="128">
        <f t="shared" si="1"/>
        <v>72</v>
      </c>
      <c r="G14" s="119">
        <f t="shared" si="3"/>
        <v>72</v>
      </c>
      <c r="H14" s="119">
        <v>72</v>
      </c>
      <c r="I14" s="84"/>
      <c r="J14" s="84"/>
      <c r="K14" s="84"/>
      <c r="L14" s="84"/>
      <c r="M14" s="84"/>
      <c r="N14" s="84"/>
      <c r="O14" s="84"/>
      <c r="P14" s="128"/>
      <c r="Q14" s="84"/>
      <c r="R14" s="84"/>
      <c r="S14" s="84"/>
      <c r="T14" s="84"/>
      <c r="U14" s="84"/>
      <c r="V14" s="84"/>
      <c r="W14" s="128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</row>
    <row r="15" spans="1:250" ht="29.25" customHeight="1">
      <c r="A15" s="100"/>
      <c r="B15" s="100"/>
      <c r="C15" s="100"/>
      <c r="D15" s="122" t="s">
        <v>175</v>
      </c>
      <c r="E15" s="128">
        <f t="shared" si="0"/>
        <v>72</v>
      </c>
      <c r="F15" s="128">
        <f t="shared" si="1"/>
        <v>72</v>
      </c>
      <c r="G15" s="119">
        <f t="shared" si="3"/>
        <v>72</v>
      </c>
      <c r="H15" s="119">
        <v>72</v>
      </c>
      <c r="I15" s="84"/>
      <c r="J15" s="84"/>
      <c r="K15" s="84"/>
      <c r="L15" s="84"/>
      <c r="M15" s="84"/>
      <c r="N15" s="84"/>
      <c r="O15" s="84"/>
      <c r="P15" s="128"/>
      <c r="Q15" s="84"/>
      <c r="R15" s="84"/>
      <c r="S15" s="84"/>
      <c r="T15" s="84"/>
      <c r="U15" s="84"/>
      <c r="V15" s="84"/>
      <c r="W15" s="128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</row>
    <row r="16" spans="1:250" ht="29.25" customHeight="1">
      <c r="A16" s="123" t="s">
        <v>185</v>
      </c>
      <c r="B16" s="123" t="s">
        <v>181</v>
      </c>
      <c r="C16" s="123" t="s">
        <v>186</v>
      </c>
      <c r="D16" s="122" t="s">
        <v>176</v>
      </c>
      <c r="E16" s="128">
        <f t="shared" si="0"/>
        <v>72</v>
      </c>
      <c r="F16" s="128">
        <f t="shared" si="1"/>
        <v>72</v>
      </c>
      <c r="G16" s="119">
        <f t="shared" si="3"/>
        <v>72</v>
      </c>
      <c r="H16" s="119">
        <v>72</v>
      </c>
      <c r="I16" s="84"/>
      <c r="J16" s="84"/>
      <c r="K16" s="84"/>
      <c r="L16" s="84"/>
      <c r="M16" s="84"/>
      <c r="N16" s="84"/>
      <c r="O16" s="84"/>
      <c r="P16" s="128"/>
      <c r="Q16" s="84"/>
      <c r="R16" s="84"/>
      <c r="S16" s="84"/>
      <c r="T16" s="84"/>
      <c r="U16" s="84"/>
      <c r="V16" s="84"/>
      <c r="W16" s="128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</row>
    <row r="17" spans="1:250" ht="29.25" customHeight="1">
      <c r="A17" s="100"/>
      <c r="B17" s="100"/>
      <c r="C17" s="100"/>
      <c r="D17" s="122" t="s">
        <v>171</v>
      </c>
      <c r="E17" s="128">
        <f t="shared" si="0"/>
        <v>72</v>
      </c>
      <c r="F17" s="128">
        <f t="shared" si="1"/>
        <v>72</v>
      </c>
      <c r="G17" s="119">
        <f t="shared" si="3"/>
        <v>72</v>
      </c>
      <c r="H17" s="119">
        <v>72</v>
      </c>
      <c r="I17" s="84"/>
      <c r="J17" s="84"/>
      <c r="K17" s="84"/>
      <c r="L17" s="84"/>
      <c r="M17" s="84"/>
      <c r="N17" s="84"/>
      <c r="O17" s="84"/>
      <c r="P17" s="128"/>
      <c r="Q17" s="84"/>
      <c r="R17" s="84"/>
      <c r="S17" s="84"/>
      <c r="T17" s="84"/>
      <c r="U17" s="84"/>
      <c r="V17" s="84"/>
      <c r="W17" s="128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</row>
    <row r="18" spans="1:250" ht="29.25" customHeight="1">
      <c r="A18" s="100"/>
      <c r="B18" s="100"/>
      <c r="C18" s="100"/>
      <c r="D18" s="122" t="s">
        <v>177</v>
      </c>
      <c r="E18" s="128">
        <f t="shared" si="0"/>
        <v>72</v>
      </c>
      <c r="F18" s="128">
        <f t="shared" si="1"/>
        <v>72</v>
      </c>
      <c r="G18" s="119">
        <f t="shared" si="3"/>
        <v>72</v>
      </c>
      <c r="H18" s="119">
        <v>72</v>
      </c>
      <c r="I18" s="84"/>
      <c r="J18" s="84"/>
      <c r="K18" s="84"/>
      <c r="L18" s="84"/>
      <c r="M18" s="84"/>
      <c r="N18" s="84"/>
      <c r="O18" s="84"/>
      <c r="P18" s="128"/>
      <c r="Q18" s="84"/>
      <c r="R18" s="84"/>
      <c r="S18" s="84"/>
      <c r="T18" s="84"/>
      <c r="U18" s="84"/>
      <c r="V18" s="84"/>
      <c r="W18" s="128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</row>
    <row r="19" spans="1:250" ht="29.25" customHeight="1">
      <c r="A19" s="123" t="s">
        <v>187</v>
      </c>
      <c r="B19" s="123" t="s">
        <v>188</v>
      </c>
      <c r="C19" s="123" t="s">
        <v>189</v>
      </c>
      <c r="D19" s="122" t="s">
        <v>178</v>
      </c>
      <c r="E19" s="128">
        <f t="shared" si="0"/>
        <v>72</v>
      </c>
      <c r="F19" s="128">
        <f t="shared" si="1"/>
        <v>72</v>
      </c>
      <c r="G19" s="119">
        <f t="shared" si="3"/>
        <v>72</v>
      </c>
      <c r="H19" s="119">
        <v>72</v>
      </c>
      <c r="I19" s="84"/>
      <c r="J19" s="84"/>
      <c r="K19" s="84"/>
      <c r="L19" s="84"/>
      <c r="M19" s="84"/>
      <c r="N19" s="84"/>
      <c r="O19" s="84"/>
      <c r="P19" s="128"/>
      <c r="Q19" s="84"/>
      <c r="R19" s="84"/>
      <c r="S19" s="84"/>
      <c r="T19" s="84"/>
      <c r="U19" s="84"/>
      <c r="V19" s="84"/>
      <c r="W19" s="128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</row>
    <row r="20" spans="1:250" ht="19.5" customHeight="1">
      <c r="A20" s="71"/>
      <c r="B20" s="69"/>
      <c r="C20" s="69"/>
      <c r="D20" s="72"/>
      <c r="E20" s="70"/>
      <c r="F20" s="129"/>
      <c r="G20" s="68"/>
      <c r="H20" s="70"/>
      <c r="I20" s="70"/>
      <c r="J20" s="70"/>
      <c r="K20" s="70"/>
      <c r="L20" s="70"/>
      <c r="M20" s="70"/>
      <c r="N20" s="68"/>
      <c r="O20" s="70"/>
      <c r="P20" s="129"/>
      <c r="Q20" s="68"/>
      <c r="R20" s="68"/>
      <c r="S20" s="68"/>
      <c r="T20" s="68"/>
      <c r="U20" s="68"/>
      <c r="V20" s="68"/>
      <c r="W20" s="134"/>
      <c r="X20" s="68"/>
      <c r="Y20" s="68"/>
      <c r="Z20" s="68"/>
      <c r="AA20" s="68"/>
      <c r="AB20" s="68"/>
      <c r="AC20" s="68"/>
      <c r="AD20" s="68"/>
      <c r="AE20" s="68"/>
      <c r="AF20" s="70"/>
      <c r="AG20" s="68"/>
      <c r="AH20" s="68"/>
      <c r="AI20" s="68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</row>
    <row r="21" spans="1:250" ht="19.5" customHeight="1">
      <c r="A21" s="71"/>
      <c r="B21" s="69"/>
      <c r="C21" s="69"/>
      <c r="D21" s="44"/>
      <c r="E21" s="70"/>
      <c r="F21" s="129"/>
      <c r="G21" s="68"/>
      <c r="H21" s="70"/>
      <c r="I21" s="70"/>
      <c r="J21" s="70"/>
      <c r="K21" s="70"/>
      <c r="L21" s="70"/>
      <c r="M21" s="70"/>
      <c r="N21" s="68"/>
      <c r="O21" s="70"/>
      <c r="P21" s="129"/>
      <c r="Q21" s="68"/>
      <c r="R21" s="68"/>
      <c r="S21" s="68"/>
      <c r="T21" s="68"/>
      <c r="U21" s="68"/>
      <c r="V21" s="68"/>
      <c r="W21" s="134"/>
      <c r="X21" s="68"/>
      <c r="Y21" s="68"/>
      <c r="Z21" s="68"/>
      <c r="AA21" s="68"/>
      <c r="AB21" s="68"/>
      <c r="AC21" s="68"/>
      <c r="AD21" s="68"/>
      <c r="AE21" s="68"/>
      <c r="AF21" s="70"/>
      <c r="AG21" s="68"/>
      <c r="AH21" s="68"/>
      <c r="AI21" s="68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</row>
    <row r="22" spans="1:250" ht="19.5" customHeight="1">
      <c r="A22" s="71"/>
      <c r="B22" s="69"/>
      <c r="C22" s="69"/>
      <c r="D22" s="44"/>
      <c r="E22" s="70"/>
      <c r="F22" s="129"/>
      <c r="G22" s="68"/>
      <c r="H22" s="70"/>
      <c r="I22" s="70"/>
      <c r="J22" s="70"/>
      <c r="K22" s="70"/>
      <c r="L22" s="70"/>
      <c r="M22" s="70"/>
      <c r="N22" s="68"/>
      <c r="O22" s="70"/>
      <c r="P22" s="129"/>
      <c r="Q22" s="68"/>
      <c r="R22" s="68"/>
      <c r="S22" s="68"/>
      <c r="T22" s="68"/>
      <c r="U22" s="68"/>
      <c r="V22" s="68"/>
      <c r="W22" s="134"/>
      <c r="X22" s="68"/>
      <c r="Y22" s="68"/>
      <c r="Z22" s="68"/>
      <c r="AA22" s="68"/>
      <c r="AB22" s="68"/>
      <c r="AC22" s="68"/>
      <c r="AD22" s="68"/>
      <c r="AE22" s="68"/>
      <c r="AF22" s="70"/>
      <c r="AG22" s="68"/>
      <c r="AH22" s="68"/>
      <c r="AI22" s="68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</row>
    <row r="23" spans="1:250" ht="19.5" customHeight="1">
      <c r="A23" s="71"/>
      <c r="B23" s="69"/>
      <c r="C23" s="69"/>
      <c r="D23" s="72"/>
      <c r="E23" s="70"/>
      <c r="F23" s="129"/>
      <c r="G23" s="68"/>
      <c r="H23" s="70"/>
      <c r="I23" s="70"/>
      <c r="J23" s="70"/>
      <c r="K23" s="70"/>
      <c r="L23" s="70"/>
      <c r="M23" s="70"/>
      <c r="N23" s="68"/>
      <c r="O23" s="70"/>
      <c r="P23" s="129"/>
      <c r="Q23" s="68"/>
      <c r="R23" s="68"/>
      <c r="S23" s="68"/>
      <c r="T23" s="68"/>
      <c r="U23" s="68"/>
      <c r="V23" s="68"/>
      <c r="W23" s="134"/>
      <c r="X23" s="68"/>
      <c r="Y23" s="68"/>
      <c r="Z23" s="68"/>
      <c r="AA23" s="68"/>
      <c r="AB23" s="68"/>
      <c r="AC23" s="68"/>
      <c r="AD23" s="68"/>
      <c r="AE23" s="68"/>
      <c r="AF23" s="70"/>
      <c r="AG23" s="68"/>
      <c r="AH23" s="68"/>
      <c r="AI23" s="68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</row>
    <row r="24" spans="1:250" ht="19.5" customHeight="1">
      <c r="A24" s="71"/>
      <c r="B24" s="69"/>
      <c r="C24" s="69"/>
      <c r="D24" s="72"/>
      <c r="E24" s="70"/>
      <c r="F24" s="129"/>
      <c r="G24" s="68"/>
      <c r="H24" s="70"/>
      <c r="I24" s="70"/>
      <c r="J24" s="70"/>
      <c r="K24" s="70"/>
      <c r="L24" s="70"/>
      <c r="M24" s="70"/>
      <c r="N24" s="68"/>
      <c r="O24" s="70"/>
      <c r="P24" s="129"/>
      <c r="Q24" s="68"/>
      <c r="R24" s="68"/>
      <c r="S24" s="68"/>
      <c r="T24" s="68"/>
      <c r="U24" s="68"/>
      <c r="V24" s="68"/>
      <c r="W24" s="134"/>
      <c r="X24" s="68"/>
      <c r="Y24" s="68"/>
      <c r="Z24" s="68"/>
      <c r="AA24" s="68"/>
      <c r="AB24" s="68"/>
      <c r="AC24" s="68"/>
      <c r="AD24" s="68"/>
      <c r="AE24" s="68"/>
      <c r="AF24" s="70"/>
      <c r="AG24" s="68"/>
      <c r="AH24" s="68"/>
      <c r="AI24" s="68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</row>
    <row r="25" spans="1:250" ht="19.5" customHeight="1">
      <c r="A25" s="70"/>
      <c r="B25" s="70"/>
      <c r="C25" s="70"/>
      <c r="D25" s="44"/>
      <c r="E25" s="70"/>
      <c r="F25" s="129"/>
      <c r="G25" s="68"/>
      <c r="H25" s="70"/>
      <c r="I25" s="70"/>
      <c r="J25" s="70"/>
      <c r="K25" s="70"/>
      <c r="L25" s="70"/>
      <c r="M25" s="70"/>
      <c r="N25" s="68"/>
      <c r="O25" s="70"/>
      <c r="P25" s="129"/>
      <c r="Q25" s="68"/>
      <c r="R25" s="68"/>
      <c r="S25" s="68"/>
      <c r="T25" s="68"/>
      <c r="U25" s="68"/>
      <c r="V25" s="68"/>
      <c r="W25" s="134"/>
      <c r="X25" s="68"/>
      <c r="Y25" s="68"/>
      <c r="Z25" s="68"/>
      <c r="AA25" s="68"/>
      <c r="AB25" s="68"/>
      <c r="AC25" s="68"/>
      <c r="AD25" s="68"/>
      <c r="AE25" s="68"/>
      <c r="AF25" s="70"/>
      <c r="AG25" s="68"/>
      <c r="AH25" s="68"/>
      <c r="AI25" s="68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</row>
    <row r="26" spans="1:250" ht="19.5" customHeight="1">
      <c r="A26" s="70"/>
      <c r="B26" s="70"/>
      <c r="C26" s="70"/>
      <c r="D26" s="44"/>
      <c r="E26" s="70"/>
      <c r="F26" s="129"/>
      <c r="G26" s="68"/>
      <c r="H26" s="70"/>
      <c r="I26" s="70"/>
      <c r="J26" s="70"/>
      <c r="K26" s="70"/>
      <c r="L26" s="70"/>
      <c r="M26" s="70"/>
      <c r="N26" s="68"/>
      <c r="O26" s="70"/>
      <c r="P26" s="129"/>
      <c r="Q26" s="68"/>
      <c r="R26" s="68"/>
      <c r="S26" s="68"/>
      <c r="T26" s="68"/>
      <c r="U26" s="68"/>
      <c r="V26" s="68"/>
      <c r="W26" s="134"/>
      <c r="X26" s="68"/>
      <c r="Y26" s="68"/>
      <c r="Z26" s="68"/>
      <c r="AA26" s="68"/>
      <c r="AB26" s="68"/>
      <c r="AC26" s="68"/>
      <c r="AD26" s="68"/>
      <c r="AE26" s="68"/>
      <c r="AF26" s="70"/>
      <c r="AG26" s="68"/>
      <c r="AH26" s="68"/>
      <c r="AI26" s="68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</row>
    <row r="27" spans="1:250" ht="19.5" customHeight="1">
      <c r="A27" s="68"/>
      <c r="B27" s="68"/>
      <c r="C27" s="68"/>
      <c r="D27" s="98"/>
      <c r="E27" s="68"/>
      <c r="F27" s="129"/>
      <c r="G27" s="68"/>
      <c r="H27" s="70"/>
      <c r="I27" s="70"/>
      <c r="J27" s="70"/>
      <c r="K27" s="70"/>
      <c r="L27" s="70"/>
      <c r="M27" s="70"/>
      <c r="N27" s="68"/>
      <c r="O27" s="70"/>
      <c r="P27" s="129"/>
      <c r="Q27" s="68"/>
      <c r="R27" s="68"/>
      <c r="S27" s="68"/>
      <c r="T27" s="68"/>
      <c r="U27" s="68"/>
      <c r="V27" s="68"/>
      <c r="W27" s="134"/>
      <c r="X27" s="68"/>
      <c r="Y27" s="68"/>
      <c r="Z27" s="68"/>
      <c r="AA27" s="68"/>
      <c r="AB27" s="68"/>
      <c r="AC27" s="68"/>
      <c r="AD27" s="68"/>
      <c r="AE27" s="68"/>
      <c r="AF27" s="70"/>
      <c r="AG27" s="68"/>
      <c r="AH27" s="68"/>
      <c r="AI27" s="68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</row>
    <row r="28" spans="1:250" ht="19.5" customHeight="1">
      <c r="A28" s="87"/>
      <c r="B28" s="87"/>
      <c r="C28" s="87"/>
      <c r="D28" s="87"/>
      <c r="E28" s="68"/>
      <c r="F28" s="129"/>
      <c r="G28" s="68"/>
      <c r="H28" s="70"/>
      <c r="I28" s="70"/>
      <c r="J28" s="70"/>
      <c r="K28" s="70"/>
      <c r="L28" s="70"/>
      <c r="M28" s="70"/>
      <c r="N28" s="68"/>
      <c r="O28" s="70"/>
      <c r="P28" s="130"/>
      <c r="Q28" s="6"/>
      <c r="R28" s="6"/>
      <c r="S28" s="6"/>
      <c r="T28" s="6"/>
      <c r="U28" s="6"/>
      <c r="V28" s="6"/>
      <c r="W28" s="132"/>
      <c r="X28" s="6"/>
      <c r="Y28" s="6"/>
      <c r="Z28" s="6"/>
      <c r="AA28" s="6"/>
      <c r="AB28" s="6"/>
      <c r="AC28" s="6"/>
      <c r="AD28" s="6"/>
      <c r="AE28" s="6"/>
      <c r="AF28" s="74"/>
      <c r="AG28" s="6"/>
      <c r="AH28" s="6"/>
      <c r="AI28" s="6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</row>
    <row r="29" spans="1:250" ht="19.5" customHeight="1">
      <c r="A29" s="6"/>
      <c r="B29" s="6"/>
      <c r="C29" s="6"/>
      <c r="D29" s="6"/>
      <c r="E29" s="6"/>
      <c r="F29" s="130"/>
      <c r="G29" s="6"/>
      <c r="H29" s="74"/>
      <c r="I29" s="74"/>
      <c r="J29" s="74"/>
      <c r="K29" s="74"/>
      <c r="L29" s="74"/>
      <c r="M29" s="74"/>
      <c r="N29" s="6"/>
      <c r="O29" s="74"/>
      <c r="P29" s="130"/>
      <c r="Q29" s="6"/>
      <c r="R29" s="6"/>
      <c r="S29" s="6"/>
      <c r="T29" s="6"/>
      <c r="U29" s="6"/>
      <c r="V29" s="6"/>
      <c r="W29" s="132"/>
      <c r="X29" s="6"/>
      <c r="Y29" s="6"/>
      <c r="Z29" s="6"/>
      <c r="AA29" s="6"/>
      <c r="AB29" s="6"/>
      <c r="AC29" s="6"/>
      <c r="AD29" s="6"/>
      <c r="AE29" s="6"/>
      <c r="AF29" s="74"/>
      <c r="AG29" s="6"/>
      <c r="AH29" s="6"/>
      <c r="AI29" s="6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</row>
    <row r="30" spans="1:250" ht="19.5" customHeight="1">
      <c r="A30" s="74"/>
      <c r="B30" s="74"/>
      <c r="C30" s="74"/>
      <c r="D30" s="74"/>
      <c r="E30" s="74"/>
      <c r="F30" s="130"/>
      <c r="G30" s="6"/>
      <c r="H30" s="74"/>
      <c r="I30" s="74"/>
      <c r="J30" s="74"/>
      <c r="K30" s="74"/>
      <c r="L30" s="74"/>
      <c r="M30" s="74"/>
      <c r="N30" s="6"/>
      <c r="O30" s="74"/>
      <c r="P30" s="130"/>
      <c r="Q30" s="6"/>
      <c r="R30" s="6"/>
      <c r="S30" s="6"/>
      <c r="T30" s="6"/>
      <c r="U30" s="6"/>
      <c r="V30" s="6"/>
      <c r="W30" s="132"/>
      <c r="X30" s="6"/>
      <c r="Y30" s="6"/>
      <c r="Z30" s="6"/>
      <c r="AA30" s="6"/>
      <c r="AB30" s="6"/>
      <c r="AC30" s="6"/>
      <c r="AD30" s="6"/>
      <c r="AE30" s="6"/>
      <c r="AF30" s="74"/>
      <c r="AG30" s="6"/>
      <c r="AH30" s="6"/>
      <c r="AI30" s="6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</row>
    <row r="31" spans="1:250" ht="19.5" customHeight="1">
      <c r="A31" s="74"/>
      <c r="B31" s="74"/>
      <c r="C31" s="74"/>
      <c r="D31" s="74"/>
      <c r="E31" s="74"/>
      <c r="F31" s="130"/>
      <c r="G31" s="6"/>
      <c r="H31" s="74"/>
      <c r="I31" s="74"/>
      <c r="J31" s="74"/>
      <c r="K31" s="74"/>
      <c r="L31" s="74"/>
      <c r="M31" s="74"/>
      <c r="N31" s="6"/>
      <c r="O31" s="74"/>
      <c r="P31" s="130"/>
      <c r="Q31" s="6"/>
      <c r="R31" s="6"/>
      <c r="S31" s="6"/>
      <c r="T31" s="6"/>
      <c r="U31" s="6"/>
      <c r="V31" s="6"/>
      <c r="W31" s="132"/>
      <c r="X31" s="6"/>
      <c r="Y31" s="6"/>
      <c r="Z31" s="6"/>
      <c r="AA31" s="6"/>
      <c r="AB31" s="6"/>
      <c r="AC31" s="6"/>
      <c r="AD31" s="6"/>
      <c r="AE31" s="6"/>
      <c r="AF31" s="74"/>
      <c r="AG31" s="6"/>
      <c r="AH31" s="6"/>
      <c r="AI31" s="6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</row>
    <row r="32" spans="1:250" ht="19.5" customHeight="1">
      <c r="A32" s="74"/>
      <c r="B32" s="74"/>
      <c r="C32" s="74"/>
      <c r="D32" s="74"/>
      <c r="E32" s="74"/>
      <c r="F32" s="130"/>
      <c r="G32" s="6"/>
      <c r="H32" s="74"/>
      <c r="I32" s="74"/>
      <c r="J32" s="74"/>
      <c r="K32" s="74"/>
      <c r="L32" s="74"/>
      <c r="M32" s="74"/>
      <c r="N32" s="6"/>
      <c r="O32" s="74"/>
      <c r="P32" s="130"/>
      <c r="Q32" s="6"/>
      <c r="R32" s="6"/>
      <c r="S32" s="6"/>
      <c r="T32" s="6"/>
      <c r="U32" s="6"/>
      <c r="V32" s="6"/>
      <c r="W32" s="132"/>
      <c r="X32" s="6"/>
      <c r="Y32" s="6"/>
      <c r="Z32" s="6"/>
      <c r="AA32" s="6"/>
      <c r="AB32" s="6"/>
      <c r="AC32" s="6"/>
      <c r="AD32" s="6"/>
      <c r="AE32" s="6"/>
      <c r="AF32" s="74"/>
      <c r="AG32" s="6"/>
      <c r="AH32" s="6"/>
      <c r="AI32" s="6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</row>
    <row r="33" spans="1:250" ht="19.5" customHeight="1">
      <c r="A33" s="74"/>
      <c r="B33" s="74"/>
      <c r="C33" s="74"/>
      <c r="D33" s="74"/>
      <c r="E33" s="74"/>
      <c r="F33" s="130"/>
      <c r="G33" s="6"/>
      <c r="H33" s="74"/>
      <c r="I33" s="74"/>
      <c r="J33" s="74"/>
      <c r="K33" s="74"/>
      <c r="L33" s="74"/>
      <c r="M33" s="74"/>
      <c r="N33" s="6"/>
      <c r="O33" s="74"/>
      <c r="P33" s="130"/>
      <c r="Q33" s="6"/>
      <c r="R33" s="6"/>
      <c r="S33" s="6"/>
      <c r="T33" s="6"/>
      <c r="U33" s="6"/>
      <c r="V33" s="6"/>
      <c r="W33" s="132"/>
      <c r="X33" s="6"/>
      <c r="Y33" s="6"/>
      <c r="Z33" s="6"/>
      <c r="AA33" s="6"/>
      <c r="AB33" s="6"/>
      <c r="AC33" s="6"/>
      <c r="AD33" s="6"/>
      <c r="AE33" s="6"/>
      <c r="AF33" s="74"/>
      <c r="AG33" s="6"/>
      <c r="AH33" s="6"/>
      <c r="AI33" s="6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</row>
    <row r="34" spans="1:250" ht="19.5" customHeight="1">
      <c r="A34" s="74"/>
      <c r="B34" s="74"/>
      <c r="C34" s="74"/>
      <c r="D34" s="74"/>
      <c r="E34" s="74"/>
      <c r="F34" s="130"/>
      <c r="G34" s="6"/>
      <c r="H34" s="74"/>
      <c r="I34" s="74"/>
      <c r="J34" s="74"/>
      <c r="K34" s="74"/>
      <c r="L34" s="74"/>
      <c r="M34" s="74"/>
      <c r="N34" s="6"/>
      <c r="O34" s="74"/>
      <c r="P34" s="130"/>
      <c r="Q34" s="6"/>
      <c r="R34" s="6"/>
      <c r="S34" s="6"/>
      <c r="T34" s="6"/>
      <c r="U34" s="6"/>
      <c r="V34" s="6"/>
      <c r="W34" s="132"/>
      <c r="X34" s="6"/>
      <c r="Y34" s="6"/>
      <c r="Z34" s="6"/>
      <c r="AA34" s="6"/>
      <c r="AB34" s="6"/>
      <c r="AC34" s="6"/>
      <c r="AD34" s="6"/>
      <c r="AE34" s="6"/>
      <c r="AF34" s="74"/>
      <c r="AG34" s="6"/>
      <c r="AH34" s="6"/>
      <c r="AI34" s="6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</row>
    <row r="35" spans="1:250" ht="19.5" customHeight="1">
      <c r="A35" s="74"/>
      <c r="B35" s="74"/>
      <c r="C35" s="74"/>
      <c r="D35" s="74"/>
      <c r="E35" s="74"/>
      <c r="F35" s="130"/>
      <c r="G35" s="6"/>
      <c r="H35" s="74"/>
      <c r="I35" s="74"/>
      <c r="J35" s="74"/>
      <c r="K35" s="74"/>
      <c r="L35" s="74"/>
      <c r="M35" s="74"/>
      <c r="N35" s="6"/>
      <c r="O35" s="74"/>
      <c r="P35" s="130"/>
      <c r="Q35" s="6"/>
      <c r="R35" s="6"/>
      <c r="S35" s="6"/>
      <c r="T35" s="6"/>
      <c r="U35" s="6"/>
      <c r="V35" s="6"/>
      <c r="W35" s="132"/>
      <c r="X35" s="6"/>
      <c r="Y35" s="6"/>
      <c r="Z35" s="6"/>
      <c r="AA35" s="6"/>
      <c r="AB35" s="6"/>
      <c r="AC35" s="6"/>
      <c r="AD35" s="6"/>
      <c r="AE35" s="6"/>
      <c r="AF35" s="74"/>
      <c r="AG35" s="6"/>
      <c r="AH35" s="6"/>
      <c r="AI35" s="6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</row>
    <row r="36" spans="1:250" ht="19.5" customHeight="1">
      <c r="A36" s="74"/>
      <c r="B36" s="74"/>
      <c r="C36" s="74"/>
      <c r="D36" s="74"/>
      <c r="E36" s="74"/>
      <c r="F36" s="130"/>
      <c r="G36" s="6"/>
      <c r="H36" s="74"/>
      <c r="I36" s="74"/>
      <c r="J36" s="74"/>
      <c r="K36" s="74"/>
      <c r="L36" s="74"/>
      <c r="M36" s="74"/>
      <c r="N36" s="6"/>
      <c r="O36" s="74"/>
      <c r="P36" s="130"/>
      <c r="Q36" s="6"/>
      <c r="R36" s="6"/>
      <c r="S36" s="6"/>
      <c r="T36" s="6"/>
      <c r="U36" s="6"/>
      <c r="V36" s="6"/>
      <c r="W36" s="132"/>
      <c r="X36" s="6"/>
      <c r="Y36" s="6"/>
      <c r="Z36" s="6"/>
      <c r="AA36" s="6"/>
      <c r="AB36" s="6"/>
      <c r="AC36" s="6"/>
      <c r="AD36" s="6"/>
      <c r="AE36" s="6"/>
      <c r="AF36" s="74"/>
      <c r="AG36" s="6"/>
      <c r="AH36" s="6"/>
      <c r="AI36" s="6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</row>
    <row r="37" spans="1:250" ht="19.5" customHeight="1">
      <c r="A37" s="74"/>
      <c r="B37" s="74"/>
      <c r="C37" s="74"/>
      <c r="D37" s="74"/>
      <c r="E37" s="74"/>
      <c r="F37" s="130"/>
      <c r="G37" s="6"/>
      <c r="H37" s="74"/>
      <c r="I37" s="74"/>
      <c r="J37" s="74"/>
      <c r="K37" s="74"/>
      <c r="L37" s="74"/>
      <c r="M37" s="74"/>
      <c r="N37" s="6"/>
      <c r="O37" s="74"/>
      <c r="P37" s="130"/>
      <c r="Q37" s="6"/>
      <c r="R37" s="6"/>
      <c r="S37" s="6"/>
      <c r="T37" s="6"/>
      <c r="U37" s="6"/>
      <c r="V37" s="6"/>
      <c r="W37" s="132"/>
      <c r="X37" s="6"/>
      <c r="Y37" s="6"/>
      <c r="Z37" s="6"/>
      <c r="AA37" s="6"/>
      <c r="AB37" s="6"/>
      <c r="AC37" s="6"/>
      <c r="AD37" s="6"/>
      <c r="AE37" s="6"/>
      <c r="AF37" s="74"/>
      <c r="AG37" s="6"/>
      <c r="AH37" s="6"/>
      <c r="AI37" s="6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</row>
    <row r="38" spans="1:250" ht="19.5" customHeight="1">
      <c r="A38" s="74"/>
      <c r="B38" s="74"/>
      <c r="C38" s="74"/>
      <c r="D38" s="74"/>
      <c r="E38" s="74"/>
      <c r="F38" s="130"/>
      <c r="G38" s="6"/>
      <c r="H38" s="74"/>
      <c r="I38" s="74"/>
      <c r="J38" s="74"/>
      <c r="K38" s="74"/>
      <c r="L38" s="74"/>
      <c r="M38" s="74"/>
      <c r="N38" s="6"/>
      <c r="O38" s="74"/>
      <c r="P38" s="130"/>
      <c r="Q38" s="6"/>
      <c r="R38" s="6"/>
      <c r="S38" s="6"/>
      <c r="T38" s="6"/>
      <c r="U38" s="6"/>
      <c r="V38" s="6"/>
      <c r="W38" s="132"/>
      <c r="X38" s="6"/>
      <c r="Y38" s="6"/>
      <c r="Z38" s="6"/>
      <c r="AA38" s="6"/>
      <c r="AB38" s="6"/>
      <c r="AC38" s="6"/>
      <c r="AD38" s="6"/>
      <c r="AE38" s="6"/>
      <c r="AF38" s="74"/>
      <c r="AG38" s="6"/>
      <c r="AH38" s="6"/>
      <c r="AI38" s="6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</row>
    <row r="39" spans="1:250" ht="19.5" customHeight="1">
      <c r="A39" s="74"/>
      <c r="B39" s="74"/>
      <c r="C39" s="74"/>
      <c r="D39" s="74"/>
      <c r="E39" s="74"/>
      <c r="F39" s="130"/>
      <c r="G39" s="6"/>
      <c r="H39" s="74"/>
      <c r="I39" s="74"/>
      <c r="J39" s="74"/>
      <c r="K39" s="74"/>
      <c r="L39" s="74"/>
      <c r="M39" s="74"/>
      <c r="N39" s="6"/>
      <c r="O39" s="74"/>
      <c r="P39" s="130"/>
      <c r="Q39" s="6"/>
      <c r="R39" s="6"/>
      <c r="S39" s="6"/>
      <c r="T39" s="6"/>
      <c r="U39" s="6"/>
      <c r="V39" s="6"/>
      <c r="W39" s="132"/>
      <c r="X39" s="6"/>
      <c r="Y39" s="6"/>
      <c r="Z39" s="6"/>
      <c r="AA39" s="6"/>
      <c r="AB39" s="6"/>
      <c r="AC39" s="6"/>
      <c r="AD39" s="6"/>
      <c r="AE39" s="6"/>
      <c r="AF39" s="74"/>
      <c r="AG39" s="6"/>
      <c r="AH39" s="6"/>
      <c r="AI39" s="6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</row>
    <row r="40" spans="1:250" ht="19.5" customHeight="1">
      <c r="A40" s="74"/>
      <c r="B40" s="74"/>
      <c r="C40" s="74"/>
      <c r="D40" s="74"/>
      <c r="E40" s="74"/>
      <c r="F40" s="130"/>
      <c r="G40" s="6"/>
      <c r="H40" s="74"/>
      <c r="I40" s="74"/>
      <c r="J40" s="74"/>
      <c r="K40" s="74"/>
      <c r="L40" s="74"/>
      <c r="M40" s="74"/>
      <c r="N40" s="6"/>
      <c r="O40" s="74"/>
      <c r="P40" s="130"/>
      <c r="Q40" s="6"/>
      <c r="R40" s="6"/>
      <c r="S40" s="6"/>
      <c r="T40" s="6"/>
      <c r="U40" s="6"/>
      <c r="V40" s="6"/>
      <c r="W40" s="132"/>
      <c r="X40" s="6"/>
      <c r="Y40" s="6"/>
      <c r="Z40" s="6"/>
      <c r="AA40" s="6"/>
      <c r="AB40" s="6"/>
      <c r="AC40" s="6"/>
      <c r="AD40" s="6"/>
      <c r="AE40" s="6"/>
      <c r="AF40" s="74"/>
      <c r="AG40" s="6"/>
      <c r="AH40" s="6"/>
      <c r="AI40" s="6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</row>
    <row r="41" spans="1:250" ht="19.5" customHeight="1">
      <c r="A41" s="74"/>
      <c r="B41" s="74"/>
      <c r="C41" s="74"/>
      <c r="D41" s="74"/>
      <c r="E41" s="74"/>
      <c r="F41" s="130"/>
      <c r="G41" s="6"/>
      <c r="H41" s="74"/>
      <c r="I41" s="74"/>
      <c r="J41" s="74"/>
      <c r="K41" s="74"/>
      <c r="L41" s="74"/>
      <c r="M41" s="74"/>
      <c r="N41" s="6"/>
      <c r="O41" s="74"/>
      <c r="P41" s="130"/>
      <c r="Q41" s="6"/>
      <c r="R41" s="6"/>
      <c r="S41" s="6"/>
      <c r="T41" s="6"/>
      <c r="U41" s="6"/>
      <c r="V41" s="6"/>
      <c r="W41" s="132"/>
      <c r="X41" s="6"/>
      <c r="Y41" s="6"/>
      <c r="Z41" s="6"/>
      <c r="AA41" s="6"/>
      <c r="AB41" s="6"/>
      <c r="AC41" s="6"/>
      <c r="AD41" s="6"/>
      <c r="AE41" s="6"/>
      <c r="AF41" s="74"/>
      <c r="AG41" s="6"/>
      <c r="AH41" s="6"/>
      <c r="AI41" s="6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</row>
    <row r="42" spans="1:250" ht="19.5" customHeight="1">
      <c r="A42" s="74"/>
      <c r="B42" s="74"/>
      <c r="C42" s="74"/>
      <c r="D42" s="74"/>
      <c r="E42" s="74"/>
      <c r="F42" s="130"/>
      <c r="G42" s="6"/>
      <c r="H42" s="74"/>
      <c r="I42" s="74"/>
      <c r="J42" s="74"/>
      <c r="K42" s="74"/>
      <c r="L42" s="74"/>
      <c r="M42" s="74"/>
      <c r="N42" s="6"/>
      <c r="O42" s="74"/>
      <c r="P42" s="130"/>
      <c r="Q42" s="6"/>
      <c r="R42" s="6"/>
      <c r="S42" s="6"/>
      <c r="T42" s="6"/>
      <c r="U42" s="6"/>
      <c r="V42" s="6"/>
      <c r="W42" s="132"/>
      <c r="X42" s="6"/>
      <c r="Y42" s="6"/>
      <c r="Z42" s="6"/>
      <c r="AA42" s="6"/>
      <c r="AB42" s="6"/>
      <c r="AC42" s="6"/>
      <c r="AD42" s="6"/>
      <c r="AE42" s="6"/>
      <c r="AF42" s="74"/>
      <c r="AG42" s="6"/>
      <c r="AH42" s="6"/>
      <c r="AI42" s="6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</row>
    <row r="43" spans="1:250" ht="19.5" customHeight="1">
      <c r="A43" s="74"/>
      <c r="B43" s="74"/>
      <c r="C43" s="74"/>
      <c r="D43" s="74"/>
      <c r="E43" s="74"/>
      <c r="F43" s="130"/>
      <c r="G43" s="6"/>
      <c r="H43" s="74"/>
      <c r="I43" s="74"/>
      <c r="J43" s="74"/>
      <c r="K43" s="74"/>
      <c r="L43" s="74"/>
      <c r="M43" s="74"/>
      <c r="N43" s="6"/>
      <c r="O43" s="74"/>
      <c r="P43" s="130"/>
      <c r="Q43" s="6"/>
      <c r="R43" s="6"/>
      <c r="S43" s="6"/>
      <c r="T43" s="6"/>
      <c r="U43" s="6"/>
      <c r="V43" s="6"/>
      <c r="W43" s="132"/>
      <c r="X43" s="6"/>
      <c r="Y43" s="6"/>
      <c r="Z43" s="6"/>
      <c r="AA43" s="6"/>
      <c r="AB43" s="6"/>
      <c r="AC43" s="6"/>
      <c r="AD43" s="6"/>
      <c r="AE43" s="6"/>
      <c r="AF43" s="74"/>
      <c r="AG43" s="6"/>
      <c r="AH43" s="6"/>
      <c r="AI43" s="6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</row>
    <row r="44" spans="1:250" ht="19.5" customHeight="1">
      <c r="A44" s="74"/>
      <c r="B44" s="74"/>
      <c r="C44" s="74"/>
      <c r="D44" s="74"/>
      <c r="E44" s="74"/>
      <c r="F44" s="130"/>
      <c r="G44" s="6"/>
      <c r="H44" s="74"/>
      <c r="I44" s="74"/>
      <c r="J44" s="74"/>
      <c r="K44" s="74"/>
      <c r="L44" s="74"/>
      <c r="M44" s="74"/>
      <c r="N44" s="6"/>
      <c r="O44" s="74"/>
      <c r="P44" s="130"/>
      <c r="Q44" s="6"/>
      <c r="R44" s="6"/>
      <c r="S44" s="6"/>
      <c r="T44" s="6"/>
      <c r="U44" s="6"/>
      <c r="V44" s="6"/>
      <c r="W44" s="132"/>
      <c r="X44" s="6"/>
      <c r="Y44" s="6"/>
      <c r="Z44" s="6"/>
      <c r="AA44" s="6"/>
      <c r="AB44" s="6"/>
      <c r="AC44" s="6"/>
      <c r="AD44" s="6"/>
      <c r="AE44" s="6"/>
      <c r="AF44" s="74"/>
      <c r="AG44" s="6"/>
      <c r="AH44" s="6"/>
      <c r="AI44" s="6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</row>
    <row r="45" spans="1:250" ht="19.5" customHeight="1">
      <c r="A45" s="74"/>
      <c r="B45" s="74"/>
      <c r="C45" s="74"/>
      <c r="D45" s="74"/>
      <c r="E45" s="74"/>
      <c r="F45" s="130"/>
      <c r="G45" s="6"/>
      <c r="H45" s="74"/>
      <c r="I45" s="74"/>
      <c r="J45" s="74"/>
      <c r="K45" s="74"/>
      <c r="L45" s="74"/>
      <c r="M45" s="74"/>
      <c r="N45" s="6"/>
      <c r="O45" s="74"/>
      <c r="P45" s="130"/>
      <c r="Q45" s="6"/>
      <c r="R45" s="6"/>
      <c r="S45" s="6"/>
      <c r="T45" s="6"/>
      <c r="U45" s="6"/>
      <c r="V45" s="6"/>
      <c r="W45" s="132"/>
      <c r="X45" s="6"/>
      <c r="Y45" s="6"/>
      <c r="Z45" s="6"/>
      <c r="AA45" s="6"/>
      <c r="AB45" s="6"/>
      <c r="AC45" s="6"/>
      <c r="AD45" s="6"/>
      <c r="AE45" s="6"/>
      <c r="AF45" s="74"/>
      <c r="AG45" s="6"/>
      <c r="AH45" s="6"/>
      <c r="AI45" s="6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</row>
    <row r="46" spans="1:250" ht="19.5" customHeight="1">
      <c r="A46" s="74"/>
      <c r="B46" s="74"/>
      <c r="C46" s="74"/>
      <c r="D46" s="74"/>
      <c r="E46" s="74"/>
      <c r="F46" s="130"/>
      <c r="G46" s="6"/>
      <c r="H46" s="74"/>
      <c r="I46" s="74"/>
      <c r="J46" s="74"/>
      <c r="K46" s="74"/>
      <c r="L46" s="74"/>
      <c r="M46" s="74"/>
      <c r="N46" s="6"/>
      <c r="O46" s="74"/>
      <c r="P46" s="130"/>
      <c r="Q46" s="6"/>
      <c r="R46" s="6"/>
      <c r="S46" s="6"/>
      <c r="T46" s="6"/>
      <c r="U46" s="6"/>
      <c r="V46" s="6"/>
      <c r="W46" s="132"/>
      <c r="X46" s="6"/>
      <c r="Y46" s="6"/>
      <c r="Z46" s="6"/>
      <c r="AA46" s="6"/>
      <c r="AB46" s="6"/>
      <c r="AC46" s="6"/>
      <c r="AD46" s="6"/>
      <c r="AE46" s="6"/>
      <c r="AF46" s="74"/>
      <c r="AG46" s="6"/>
      <c r="AH46" s="6"/>
      <c r="AI46" s="6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74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6" r:id="rId1"/>
  <ignoredErrors>
    <ignoredError sqref="A10:C10 A13:C13 A16:C16 A19:C1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showZeros="0" view="pageBreakPreview" zoomScaleSheetLayoutView="100" zoomScalePageLayoutView="0" workbookViewId="0" topLeftCell="A1">
      <selection activeCell="D23" sqref="D23"/>
    </sheetView>
  </sheetViews>
  <sheetFormatPr defaultColWidth="9.16015625" defaultRowHeight="12.75" customHeight="1"/>
  <cols>
    <col min="1" max="1" width="6.33203125" style="0" customWidth="1"/>
    <col min="2" max="3" width="7.1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9" t="s">
        <v>82</v>
      </c>
      <c r="N1" s="46"/>
    </row>
    <row r="2" spans="1:14" ht="22.5" customHeight="1">
      <c r="A2" s="63" t="s">
        <v>75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6"/>
    </row>
    <row r="3" spans="1:14" ht="19.5" customHeight="1">
      <c r="A3" s="144" t="s">
        <v>201</v>
      </c>
      <c r="B3" s="67"/>
      <c r="C3" s="67"/>
      <c r="D3" s="67"/>
      <c r="E3" s="31"/>
      <c r="F3" s="31"/>
      <c r="G3" s="31"/>
      <c r="H3" s="31"/>
      <c r="I3" s="31"/>
      <c r="J3" s="31"/>
      <c r="K3" s="31"/>
      <c r="L3" s="31"/>
      <c r="M3" s="28" t="s">
        <v>74</v>
      </c>
      <c r="N3" s="32"/>
    </row>
    <row r="4" spans="1:14" ht="19.5" customHeight="1">
      <c r="A4" s="77" t="s">
        <v>33</v>
      </c>
      <c r="B4" s="77"/>
      <c r="C4" s="77"/>
      <c r="D4" s="77"/>
      <c r="E4" s="206" t="s">
        <v>31</v>
      </c>
      <c r="F4" s="206" t="s">
        <v>119</v>
      </c>
      <c r="G4" s="207" t="s">
        <v>40</v>
      </c>
      <c r="H4" s="207" t="s">
        <v>57</v>
      </c>
      <c r="I4" s="206" t="s">
        <v>64</v>
      </c>
      <c r="J4" s="207" t="s">
        <v>94</v>
      </c>
      <c r="K4" s="207" t="s">
        <v>78</v>
      </c>
      <c r="L4" s="206" t="s">
        <v>67</v>
      </c>
      <c r="M4" s="206" t="s">
        <v>126</v>
      </c>
      <c r="N4" s="32"/>
    </row>
    <row r="5" spans="1:14" ht="19.5" customHeight="1">
      <c r="A5" s="77" t="s">
        <v>131</v>
      </c>
      <c r="B5" s="77"/>
      <c r="C5" s="77"/>
      <c r="D5" s="206" t="s">
        <v>42</v>
      </c>
      <c r="E5" s="206"/>
      <c r="F5" s="206"/>
      <c r="G5" s="207"/>
      <c r="H5" s="207"/>
      <c r="I5" s="206"/>
      <c r="J5" s="207"/>
      <c r="K5" s="207"/>
      <c r="L5" s="206"/>
      <c r="M5" s="206"/>
      <c r="N5" s="32"/>
    </row>
    <row r="6" spans="1:14" ht="18" customHeight="1">
      <c r="A6" s="93" t="s">
        <v>59</v>
      </c>
      <c r="B6" s="93" t="s">
        <v>100</v>
      </c>
      <c r="C6" s="93" t="s">
        <v>99</v>
      </c>
      <c r="D6" s="206"/>
      <c r="E6" s="206"/>
      <c r="F6" s="206"/>
      <c r="G6" s="207"/>
      <c r="H6" s="207"/>
      <c r="I6" s="206"/>
      <c r="J6" s="207"/>
      <c r="K6" s="207"/>
      <c r="L6" s="206"/>
      <c r="M6" s="206"/>
      <c r="N6" s="32"/>
    </row>
    <row r="7" spans="1:14" ht="18" customHeight="1">
      <c r="A7" s="93"/>
      <c r="B7" s="93"/>
      <c r="C7" s="93"/>
      <c r="D7" s="135" t="s">
        <v>167</v>
      </c>
      <c r="E7" s="143">
        <f>SUM(F7:M7)</f>
        <v>1048</v>
      </c>
      <c r="F7" s="143">
        <v>500</v>
      </c>
      <c r="G7" s="121"/>
      <c r="H7" s="121"/>
      <c r="I7" s="143">
        <f>SUM(I10+I13)</f>
        <v>248</v>
      </c>
      <c r="J7" s="121"/>
      <c r="K7" s="121"/>
      <c r="L7" s="143">
        <v>300</v>
      </c>
      <c r="M7" s="143"/>
      <c r="N7" s="32"/>
    </row>
    <row r="8" spans="1:14" ht="18" customHeight="1">
      <c r="A8" s="93"/>
      <c r="B8" s="93"/>
      <c r="C8" s="93"/>
      <c r="D8" s="136" t="s">
        <v>190</v>
      </c>
      <c r="E8" s="143">
        <f aca="true" t="shared" si="0" ref="E8:E13">SUM(F8:M8)</f>
        <v>976</v>
      </c>
      <c r="F8" s="143">
        <v>500</v>
      </c>
      <c r="G8" s="121"/>
      <c r="H8" s="121"/>
      <c r="I8" s="143">
        <v>176</v>
      </c>
      <c r="J8" s="121"/>
      <c r="K8" s="121"/>
      <c r="L8" s="143">
        <v>300</v>
      </c>
      <c r="M8" s="143"/>
      <c r="N8" s="32"/>
    </row>
    <row r="9" spans="1:14" ht="18" customHeight="1">
      <c r="A9" s="137" t="s">
        <v>191</v>
      </c>
      <c r="B9" s="93"/>
      <c r="C9" s="93"/>
      <c r="D9" s="136" t="s">
        <v>192</v>
      </c>
      <c r="E9" s="143">
        <f t="shared" si="0"/>
        <v>976</v>
      </c>
      <c r="F9" s="143">
        <v>500</v>
      </c>
      <c r="G9" s="121"/>
      <c r="H9" s="121"/>
      <c r="I9" s="143">
        <v>176</v>
      </c>
      <c r="J9" s="121"/>
      <c r="K9" s="121"/>
      <c r="L9" s="143">
        <v>300</v>
      </c>
      <c r="M9" s="143"/>
      <c r="N9" s="32"/>
    </row>
    <row r="10" spans="1:14" ht="18" customHeight="1">
      <c r="A10" s="139">
        <v>205</v>
      </c>
      <c r="B10" s="141" t="s">
        <v>196</v>
      </c>
      <c r="C10" s="141" t="s">
        <v>197</v>
      </c>
      <c r="D10" s="136" t="s">
        <v>195</v>
      </c>
      <c r="E10" s="143">
        <f t="shared" si="0"/>
        <v>976</v>
      </c>
      <c r="F10" s="143">
        <v>500</v>
      </c>
      <c r="G10" s="121"/>
      <c r="H10" s="121"/>
      <c r="I10" s="143">
        <v>176</v>
      </c>
      <c r="J10" s="121"/>
      <c r="K10" s="121"/>
      <c r="L10" s="143">
        <v>300</v>
      </c>
      <c r="M10" s="143"/>
      <c r="N10" s="32"/>
    </row>
    <row r="11" spans="1:14" ht="18" customHeight="1">
      <c r="A11" s="139"/>
      <c r="B11" s="139"/>
      <c r="C11" s="139"/>
      <c r="D11" s="136" t="s">
        <v>170</v>
      </c>
      <c r="E11" s="143">
        <f t="shared" si="0"/>
        <v>72</v>
      </c>
      <c r="F11" s="143"/>
      <c r="G11" s="121"/>
      <c r="H11" s="121"/>
      <c r="I11" s="143">
        <v>72</v>
      </c>
      <c r="J11" s="121"/>
      <c r="K11" s="121"/>
      <c r="L11" s="143"/>
      <c r="M11" s="143"/>
      <c r="N11" s="32"/>
    </row>
    <row r="12" spans="1:14" ht="18" customHeight="1">
      <c r="A12" s="139"/>
      <c r="B12" s="139"/>
      <c r="C12" s="139"/>
      <c r="D12" s="136" t="s">
        <v>193</v>
      </c>
      <c r="E12" s="143">
        <f t="shared" si="0"/>
        <v>72</v>
      </c>
      <c r="F12" s="143"/>
      <c r="G12" s="121"/>
      <c r="H12" s="121"/>
      <c r="I12" s="143">
        <v>72</v>
      </c>
      <c r="J12" s="121"/>
      <c r="K12" s="121"/>
      <c r="L12" s="143"/>
      <c r="M12" s="143"/>
      <c r="N12" s="32"/>
    </row>
    <row r="13" spans="1:14" ht="19.5" customHeight="1">
      <c r="A13" s="196" t="s">
        <v>198</v>
      </c>
      <c r="B13" s="196" t="s">
        <v>199</v>
      </c>
      <c r="C13" s="196" t="s">
        <v>200</v>
      </c>
      <c r="D13" s="138" t="s">
        <v>194</v>
      </c>
      <c r="E13" s="143">
        <f t="shared" si="0"/>
        <v>72</v>
      </c>
      <c r="F13" s="117"/>
      <c r="G13" s="117"/>
      <c r="H13" s="117"/>
      <c r="I13" s="143">
        <v>72</v>
      </c>
      <c r="J13" s="117"/>
      <c r="K13" s="117"/>
      <c r="L13" s="117"/>
      <c r="M13" s="117"/>
      <c r="N13" s="47"/>
    </row>
    <row r="14" spans="1:14" ht="19.5" customHeight="1">
      <c r="A14" s="14"/>
      <c r="B14" s="14"/>
      <c r="C14" s="14"/>
      <c r="D14" s="14"/>
      <c r="E14" s="14"/>
      <c r="F14" s="14"/>
      <c r="G14" s="14"/>
      <c r="H14" s="4"/>
      <c r="I14" s="14"/>
      <c r="J14" s="14"/>
      <c r="K14" s="14"/>
      <c r="L14" s="4"/>
      <c r="M14" s="14"/>
      <c r="N14" s="18"/>
    </row>
    <row r="15" spans="1:14" ht="19.5" customHeight="1">
      <c r="A15" s="14"/>
      <c r="B15" s="14"/>
      <c r="C15" s="14"/>
      <c r="D15" s="19"/>
      <c r="E15" s="14"/>
      <c r="F15" s="14"/>
      <c r="G15" s="14"/>
      <c r="H15" s="4"/>
      <c r="I15" s="14"/>
      <c r="J15" s="14"/>
      <c r="K15" s="14"/>
      <c r="L15" s="4"/>
      <c r="M15" s="14"/>
      <c r="N15" s="18"/>
    </row>
    <row r="16" spans="1:14" ht="19.5" customHeight="1">
      <c r="A16" s="14"/>
      <c r="B16" s="14"/>
      <c r="C16" s="14"/>
      <c r="D16" s="50"/>
      <c r="E16" s="14"/>
      <c r="F16" s="14"/>
      <c r="G16" s="14"/>
      <c r="H16" s="4"/>
      <c r="I16" s="14"/>
      <c r="J16" s="14"/>
      <c r="K16" s="14"/>
      <c r="L16" s="4"/>
      <c r="M16" s="14"/>
      <c r="N16" s="18"/>
    </row>
    <row r="17" spans="1:14" ht="19.5" customHeight="1">
      <c r="A17" s="14"/>
      <c r="B17" s="14"/>
      <c r="C17" s="14"/>
      <c r="D17" s="50"/>
      <c r="E17" s="14"/>
      <c r="F17" s="14"/>
      <c r="G17" s="14"/>
      <c r="H17" s="4"/>
      <c r="I17" s="14"/>
      <c r="J17" s="14"/>
      <c r="K17" s="14"/>
      <c r="L17" s="4"/>
      <c r="M17" s="14"/>
      <c r="N17" s="18"/>
    </row>
    <row r="18" spans="1:14" ht="19.5" customHeight="1">
      <c r="A18" s="14"/>
      <c r="B18" s="14"/>
      <c r="C18" s="14"/>
      <c r="D18" s="19"/>
      <c r="E18" s="14"/>
      <c r="F18" s="14"/>
      <c r="G18" s="14"/>
      <c r="H18" s="4"/>
      <c r="I18" s="14"/>
      <c r="J18" s="14"/>
      <c r="K18" s="14"/>
      <c r="L18" s="4"/>
      <c r="M18" s="14"/>
      <c r="N18" s="18"/>
    </row>
    <row r="19" spans="1:14" ht="19.5" customHeight="1">
      <c r="A19" s="14"/>
      <c r="B19" s="14"/>
      <c r="C19" s="14"/>
      <c r="D19" s="19"/>
      <c r="E19" s="14"/>
      <c r="F19" s="14"/>
      <c r="G19" s="14"/>
      <c r="H19" s="4"/>
      <c r="I19" s="14"/>
      <c r="J19" s="14"/>
      <c r="K19" s="14"/>
      <c r="L19" s="4"/>
      <c r="M19" s="14"/>
      <c r="N19" s="18"/>
    </row>
    <row r="20" spans="1:14" ht="19.5" customHeight="1">
      <c r="A20" s="14"/>
      <c r="B20" s="14"/>
      <c r="C20" s="14"/>
      <c r="D20" s="50"/>
      <c r="E20" s="14"/>
      <c r="F20" s="14"/>
      <c r="G20" s="14"/>
      <c r="H20" s="4"/>
      <c r="I20" s="14"/>
      <c r="J20" s="14"/>
      <c r="K20" s="14"/>
      <c r="L20" s="4"/>
      <c r="M20" s="14"/>
      <c r="N20" s="18"/>
    </row>
    <row r="21" spans="1:14" ht="19.5" customHeight="1">
      <c r="A21" s="14"/>
      <c r="B21" s="14"/>
      <c r="C21" s="14"/>
      <c r="D21" s="50"/>
      <c r="E21" s="14"/>
      <c r="F21" s="14"/>
      <c r="G21" s="14"/>
      <c r="H21" s="4"/>
      <c r="I21" s="14"/>
      <c r="J21" s="14"/>
      <c r="K21" s="14"/>
      <c r="L21" s="4"/>
      <c r="M21" s="14"/>
      <c r="N21" s="18"/>
    </row>
    <row r="22" spans="1:14" ht="19.5" customHeight="1">
      <c r="A22" s="14"/>
      <c r="B22" s="14"/>
      <c r="C22" s="14"/>
      <c r="D22" s="20"/>
      <c r="E22" s="14"/>
      <c r="F22" s="14"/>
      <c r="G22" s="14"/>
      <c r="H22" s="4"/>
      <c r="I22" s="14"/>
      <c r="J22" s="14"/>
      <c r="K22" s="14"/>
      <c r="L22" s="4"/>
      <c r="M22" s="14"/>
      <c r="N22" s="18"/>
    </row>
    <row r="23" spans="1:14" ht="19.5" customHeight="1">
      <c r="A23" s="14"/>
      <c r="B23" s="14"/>
      <c r="C23" s="14"/>
      <c r="D23" s="14"/>
      <c r="E23" s="14"/>
      <c r="F23" s="14"/>
      <c r="G23" s="14"/>
      <c r="H23" s="4"/>
      <c r="I23" s="14"/>
      <c r="J23" s="14"/>
      <c r="K23" s="14"/>
      <c r="L23" s="4"/>
      <c r="M23" s="14"/>
      <c r="N23" s="18"/>
    </row>
    <row r="24" spans="1:14" ht="19.5" customHeight="1">
      <c r="A24" s="14"/>
      <c r="B24" s="14"/>
      <c r="C24" s="14"/>
      <c r="D24" s="14"/>
      <c r="E24" s="14"/>
      <c r="F24" s="14"/>
      <c r="G24" s="14"/>
      <c r="H24" s="4"/>
      <c r="I24" s="14"/>
      <c r="J24" s="14"/>
      <c r="K24" s="14"/>
      <c r="L24" s="4"/>
      <c r="M24" s="14"/>
      <c r="N24" s="18"/>
    </row>
    <row r="25" spans="1:14" ht="19.5" customHeight="1">
      <c r="A25" s="4"/>
      <c r="B25" s="4"/>
      <c r="C25" s="4"/>
      <c r="D25" s="4"/>
      <c r="E25" s="4"/>
      <c r="F25" s="14"/>
      <c r="G25" s="14"/>
      <c r="H25" s="4"/>
      <c r="I25" s="14"/>
      <c r="J25" s="14"/>
      <c r="K25" s="14"/>
      <c r="L25" s="4"/>
      <c r="M25" s="14"/>
      <c r="N25" s="18"/>
    </row>
    <row r="26" spans="1:14" ht="19.5" customHeight="1">
      <c r="A26" s="39"/>
      <c r="B26" s="39"/>
      <c r="C26" s="39"/>
      <c r="D26" s="39"/>
      <c r="E26" s="4"/>
      <c r="F26" s="14"/>
      <c r="G26" s="14"/>
      <c r="H26" s="4"/>
      <c r="I26" s="14"/>
      <c r="J26" s="14"/>
      <c r="K26" s="14"/>
      <c r="L26" s="4"/>
      <c r="M26" s="14"/>
      <c r="N26" s="18"/>
    </row>
    <row r="27" spans="1:14" ht="19.5" customHeight="1">
      <c r="A27" s="38"/>
      <c r="B27" s="38"/>
      <c r="C27" s="38"/>
      <c r="D27" s="38"/>
      <c r="E27" s="38"/>
      <c r="F27" s="15"/>
      <c r="G27" s="15"/>
      <c r="H27" s="38"/>
      <c r="I27" s="15"/>
      <c r="J27" s="15"/>
      <c r="K27" s="15"/>
      <c r="L27" s="38"/>
      <c r="M27" s="15"/>
      <c r="N27" s="16"/>
    </row>
    <row r="28" spans="1:14" ht="19.5" customHeight="1">
      <c r="A28" s="15"/>
      <c r="B28" s="15"/>
      <c r="C28" s="15"/>
      <c r="D28" s="15"/>
      <c r="E28" s="15"/>
      <c r="F28" s="15"/>
      <c r="G28" s="15"/>
      <c r="H28" s="38"/>
      <c r="I28" s="15"/>
      <c r="J28" s="15"/>
      <c r="K28" s="15"/>
      <c r="L28" s="38"/>
      <c r="M28" s="15"/>
      <c r="N28" s="16"/>
    </row>
    <row r="29" spans="1:14" ht="19.5" customHeight="1">
      <c r="A29" s="15"/>
      <c r="B29" s="15"/>
      <c r="C29" s="15"/>
      <c r="D29" s="15"/>
      <c r="E29" s="15"/>
      <c r="F29" s="15"/>
      <c r="G29" s="15"/>
      <c r="H29" s="38"/>
      <c r="I29" s="15"/>
      <c r="J29" s="15"/>
      <c r="K29" s="15"/>
      <c r="L29" s="38"/>
      <c r="M29" s="15"/>
      <c r="N29" s="16"/>
    </row>
    <row r="30" spans="1:14" ht="19.5" customHeight="1">
      <c r="A30" s="15"/>
      <c r="B30" s="15"/>
      <c r="C30" s="15"/>
      <c r="D30" s="15"/>
      <c r="E30" s="15"/>
      <c r="F30" s="15"/>
      <c r="G30" s="15"/>
      <c r="H30" s="38"/>
      <c r="I30" s="15"/>
      <c r="J30" s="15"/>
      <c r="K30" s="15"/>
      <c r="L30" s="38"/>
      <c r="M30" s="15"/>
      <c r="N30" s="16"/>
    </row>
    <row r="31" spans="1:14" ht="19.5" customHeight="1">
      <c r="A31" s="16"/>
      <c r="B31" s="16"/>
      <c r="C31" s="16"/>
      <c r="D31" s="16"/>
      <c r="E31" s="16"/>
      <c r="F31" s="16"/>
      <c r="G31" s="16"/>
      <c r="H31" s="3"/>
      <c r="I31" s="16"/>
      <c r="J31" s="16"/>
      <c r="K31" s="16"/>
      <c r="L31" s="3"/>
      <c r="M31" s="16"/>
      <c r="N31" s="16"/>
    </row>
    <row r="32" spans="1:14" ht="19.5" customHeight="1">
      <c r="A32" s="17"/>
      <c r="B32" s="15"/>
      <c r="C32" s="15"/>
      <c r="D32" s="15"/>
      <c r="E32" s="15"/>
      <c r="F32" s="15"/>
      <c r="G32" s="15"/>
      <c r="H32" s="38"/>
      <c r="I32" s="15"/>
      <c r="J32" s="15"/>
      <c r="K32" s="15"/>
      <c r="L32" s="38"/>
      <c r="M32" s="15"/>
      <c r="N32" s="16"/>
    </row>
    <row r="33" spans="1:14" ht="19.5" customHeight="1">
      <c r="A33" s="17"/>
      <c r="B33" s="15"/>
      <c r="C33" s="15"/>
      <c r="D33" s="15"/>
      <c r="E33" s="15"/>
      <c r="F33" s="15"/>
      <c r="G33" s="15"/>
      <c r="H33" s="38"/>
      <c r="I33" s="15"/>
      <c r="J33" s="15"/>
      <c r="K33" s="15"/>
      <c r="L33" s="38"/>
      <c r="M33" s="15"/>
      <c r="N33" s="16"/>
    </row>
    <row r="34" spans="1:14" ht="19.5" customHeight="1">
      <c r="A34" s="16"/>
      <c r="B34" s="16"/>
      <c r="C34" s="16"/>
      <c r="D34" s="16"/>
      <c r="E34" s="16"/>
      <c r="F34" s="16"/>
      <c r="G34" s="16"/>
      <c r="H34" s="3"/>
      <c r="I34" s="16"/>
      <c r="J34" s="16"/>
      <c r="K34" s="16"/>
      <c r="L34" s="3"/>
      <c r="M34" s="16"/>
      <c r="N34" s="16"/>
    </row>
    <row r="35" spans="1:14" ht="19.5" customHeight="1">
      <c r="A35" s="16"/>
      <c r="B35" s="16"/>
      <c r="C35" s="16"/>
      <c r="D35" s="16"/>
      <c r="E35" s="16"/>
      <c r="F35" s="16"/>
      <c r="G35" s="16"/>
      <c r="H35" s="3"/>
      <c r="I35" s="16"/>
      <c r="J35" s="16"/>
      <c r="K35" s="16"/>
      <c r="L35" s="3"/>
      <c r="M35" s="16"/>
      <c r="N35" s="16"/>
    </row>
    <row r="36" spans="1:14" ht="19.5" customHeight="1">
      <c r="A36" s="16"/>
      <c r="B36" s="16"/>
      <c r="C36" s="16"/>
      <c r="D36" s="16"/>
      <c r="E36" s="16"/>
      <c r="F36" s="16"/>
      <c r="G36" s="16"/>
      <c r="H36" s="3"/>
      <c r="I36" s="16"/>
      <c r="J36" s="16"/>
      <c r="K36" s="16"/>
      <c r="L36" s="3"/>
      <c r="M36" s="16"/>
      <c r="N36" s="16"/>
    </row>
    <row r="37" spans="1:14" ht="19.5" customHeight="1">
      <c r="A37" s="16"/>
      <c r="B37" s="16"/>
      <c r="C37" s="16"/>
      <c r="D37" s="16"/>
      <c r="E37" s="16"/>
      <c r="F37" s="16"/>
      <c r="G37" s="16"/>
      <c r="H37" s="3"/>
      <c r="I37" s="16"/>
      <c r="J37" s="16"/>
      <c r="K37" s="16"/>
      <c r="L37" s="3"/>
      <c r="M37" s="16"/>
      <c r="N37" s="16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1" r:id="rId1"/>
  <ignoredErrors>
    <ignoredError sqref="B10:C10 A13:C1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showGridLines="0" showZeros="0" view="pageBreakPreview" zoomScaleSheetLayoutView="100" zoomScalePageLayoutView="0" workbookViewId="0" topLeftCell="A1">
      <selection activeCell="E14" sqref="E14"/>
    </sheetView>
  </sheetViews>
  <sheetFormatPr defaultColWidth="9.16015625" defaultRowHeight="12.75" customHeight="1"/>
  <cols>
    <col min="1" max="1" width="7.66015625" style="0" customWidth="1"/>
    <col min="2" max="2" width="7.5" style="0" customWidth="1"/>
    <col min="3" max="3" width="8.1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3"/>
      <c r="B1" s="33"/>
      <c r="C1" s="33"/>
      <c r="D1" s="34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96" t="s">
        <v>112</v>
      </c>
      <c r="Z1" s="1"/>
    </row>
    <row r="2" spans="1:26" ht="25.5" customHeight="1">
      <c r="A2" s="80" t="s">
        <v>104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1"/>
    </row>
    <row r="3" spans="1:26" ht="19.5" customHeight="1">
      <c r="A3" s="145" t="s">
        <v>201</v>
      </c>
      <c r="B3" s="65"/>
      <c r="C3" s="65"/>
      <c r="D3" s="6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28" t="s">
        <v>74</v>
      </c>
      <c r="Z3" s="1"/>
    </row>
    <row r="4" spans="1:26" ht="19.5" customHeight="1">
      <c r="A4" s="78" t="s">
        <v>33</v>
      </c>
      <c r="B4" s="78"/>
      <c r="C4" s="78"/>
      <c r="D4" s="78"/>
      <c r="E4" s="201" t="s">
        <v>31</v>
      </c>
      <c r="F4" s="201" t="s">
        <v>115</v>
      </c>
      <c r="G4" s="201" t="s">
        <v>45</v>
      </c>
      <c r="H4" s="201" t="s">
        <v>39</v>
      </c>
      <c r="I4" s="201" t="s">
        <v>76</v>
      </c>
      <c r="J4" s="201" t="s">
        <v>127</v>
      </c>
      <c r="K4" s="201" t="s">
        <v>101</v>
      </c>
      <c r="L4" s="201" t="s">
        <v>54</v>
      </c>
      <c r="M4" s="201" t="s">
        <v>17</v>
      </c>
      <c r="N4" s="201" t="s">
        <v>49</v>
      </c>
      <c r="O4" s="201" t="s">
        <v>53</v>
      </c>
      <c r="P4" s="201" t="s">
        <v>38</v>
      </c>
      <c r="Q4" s="201" t="s">
        <v>103</v>
      </c>
      <c r="R4" s="201" t="s">
        <v>84</v>
      </c>
      <c r="S4" s="201" t="s">
        <v>123</v>
      </c>
      <c r="T4" s="201" t="s">
        <v>85</v>
      </c>
      <c r="U4" s="201" t="s">
        <v>98</v>
      </c>
      <c r="V4" s="201" t="s">
        <v>37</v>
      </c>
      <c r="W4" s="201" t="s">
        <v>92</v>
      </c>
      <c r="X4" s="201" t="s">
        <v>132</v>
      </c>
      <c r="Y4" s="201" t="s">
        <v>110</v>
      </c>
      <c r="Z4" s="1"/>
    </row>
    <row r="5" spans="1:26" ht="19.5" customHeight="1">
      <c r="A5" s="78" t="s">
        <v>131</v>
      </c>
      <c r="B5" s="73"/>
      <c r="C5" s="73"/>
      <c r="D5" s="201" t="s">
        <v>42</v>
      </c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1"/>
    </row>
    <row r="6" spans="1:26" ht="20.25" customHeight="1">
      <c r="A6" s="100" t="s">
        <v>59</v>
      </c>
      <c r="B6" s="88" t="s">
        <v>100</v>
      </c>
      <c r="C6" s="88" t="s">
        <v>99</v>
      </c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1"/>
    </row>
    <row r="7" spans="1:26" ht="20.25" customHeight="1">
      <c r="A7" s="100"/>
      <c r="B7" s="149"/>
      <c r="C7" s="149"/>
      <c r="D7" s="146" t="s">
        <v>166</v>
      </c>
      <c r="E7" s="150">
        <f>SUM(F7:Y7)</f>
        <v>500.12000000000006</v>
      </c>
      <c r="F7" s="150">
        <f>F10</f>
        <v>52.17</v>
      </c>
      <c r="G7" s="150">
        <f aca="true" t="shared" si="0" ref="G7:Y7">G10</f>
        <v>15.5</v>
      </c>
      <c r="H7" s="150">
        <f t="shared" si="0"/>
        <v>0</v>
      </c>
      <c r="I7" s="150">
        <f t="shared" si="0"/>
        <v>5</v>
      </c>
      <c r="J7" s="150">
        <f t="shared" si="0"/>
        <v>48</v>
      </c>
      <c r="K7" s="150">
        <f t="shared" si="0"/>
        <v>110</v>
      </c>
      <c r="L7" s="150">
        <f t="shared" si="0"/>
        <v>15</v>
      </c>
      <c r="M7" s="150">
        <f t="shared" si="0"/>
        <v>5</v>
      </c>
      <c r="N7" s="150">
        <f t="shared" si="0"/>
        <v>39.1</v>
      </c>
      <c r="O7" s="150">
        <f t="shared" si="0"/>
        <v>65.5</v>
      </c>
      <c r="P7" s="150">
        <f t="shared" si="0"/>
        <v>5</v>
      </c>
      <c r="Q7" s="150">
        <f t="shared" si="0"/>
        <v>3</v>
      </c>
      <c r="R7" s="150">
        <f t="shared" si="0"/>
        <v>20</v>
      </c>
      <c r="S7" s="150">
        <f t="shared" si="0"/>
        <v>0</v>
      </c>
      <c r="T7" s="150">
        <f t="shared" si="0"/>
        <v>44.5</v>
      </c>
      <c r="U7" s="150">
        <f t="shared" si="0"/>
        <v>16</v>
      </c>
      <c r="V7" s="150">
        <f t="shared" si="0"/>
        <v>15</v>
      </c>
      <c r="W7" s="150">
        <f t="shared" si="0"/>
        <v>0</v>
      </c>
      <c r="X7" s="150">
        <f t="shared" si="0"/>
        <v>0</v>
      </c>
      <c r="Y7" s="150">
        <f t="shared" si="0"/>
        <v>41.35</v>
      </c>
      <c r="Z7" s="1"/>
    </row>
    <row r="8" spans="1:26" ht="20.25" customHeight="1">
      <c r="A8" s="100"/>
      <c r="B8" s="149"/>
      <c r="C8" s="149"/>
      <c r="D8" s="147" t="s">
        <v>168</v>
      </c>
      <c r="E8" s="150">
        <f>SUM(F8:Y8)</f>
        <v>500.12000000000006</v>
      </c>
      <c r="F8" s="150">
        <v>52.17</v>
      </c>
      <c r="G8" s="150">
        <v>15.5</v>
      </c>
      <c r="H8" s="150"/>
      <c r="I8" s="150">
        <v>5</v>
      </c>
      <c r="J8" s="150">
        <v>48</v>
      </c>
      <c r="K8" s="150">
        <v>110</v>
      </c>
      <c r="L8" s="150">
        <v>15</v>
      </c>
      <c r="M8" s="150">
        <v>5</v>
      </c>
      <c r="N8" s="150">
        <v>39.1</v>
      </c>
      <c r="O8" s="150">
        <v>65.5</v>
      </c>
      <c r="P8" s="150">
        <v>5</v>
      </c>
      <c r="Q8" s="150">
        <v>3</v>
      </c>
      <c r="R8" s="150">
        <v>20</v>
      </c>
      <c r="S8" s="150"/>
      <c r="T8" s="150">
        <v>44.5</v>
      </c>
      <c r="U8" s="150">
        <v>16</v>
      </c>
      <c r="V8" s="150">
        <v>15</v>
      </c>
      <c r="W8" s="150"/>
      <c r="X8" s="150"/>
      <c r="Y8" s="150">
        <v>41.35</v>
      </c>
      <c r="Z8" s="1"/>
    </row>
    <row r="9" spans="1:26" ht="19.5" customHeight="1">
      <c r="A9" s="111"/>
      <c r="B9" s="111"/>
      <c r="C9" s="111"/>
      <c r="D9" s="148" t="s">
        <v>202</v>
      </c>
      <c r="E9" s="150">
        <f>SUM(F9:Y9)</f>
        <v>500.12000000000006</v>
      </c>
      <c r="F9" s="150">
        <v>52.17</v>
      </c>
      <c r="G9" s="150">
        <v>15.5</v>
      </c>
      <c r="H9" s="151"/>
      <c r="I9" s="150">
        <v>5</v>
      </c>
      <c r="J9" s="150">
        <v>48</v>
      </c>
      <c r="K9" s="150">
        <v>110</v>
      </c>
      <c r="L9" s="150">
        <v>15</v>
      </c>
      <c r="M9" s="150">
        <v>5</v>
      </c>
      <c r="N9" s="150">
        <v>39.1</v>
      </c>
      <c r="O9" s="150">
        <v>65.5</v>
      </c>
      <c r="P9" s="150">
        <v>5</v>
      </c>
      <c r="Q9" s="150">
        <v>3</v>
      </c>
      <c r="R9" s="150">
        <v>20</v>
      </c>
      <c r="S9" s="152"/>
      <c r="T9" s="150">
        <v>44.5</v>
      </c>
      <c r="U9" s="150">
        <v>16</v>
      </c>
      <c r="V9" s="150">
        <v>15</v>
      </c>
      <c r="W9" s="152"/>
      <c r="X9" s="152"/>
      <c r="Y9" s="150">
        <v>41.35</v>
      </c>
      <c r="Z9" s="1"/>
    </row>
    <row r="10" spans="1:26" ht="19.5" customHeight="1">
      <c r="A10" s="197" t="s">
        <v>204</v>
      </c>
      <c r="B10" s="197" t="s">
        <v>205</v>
      </c>
      <c r="C10" s="197" t="s">
        <v>206</v>
      </c>
      <c r="D10" s="148" t="s">
        <v>203</v>
      </c>
      <c r="E10" s="150">
        <f>SUM(F10:Y10)</f>
        <v>500.12000000000006</v>
      </c>
      <c r="F10" s="150">
        <v>52.17</v>
      </c>
      <c r="G10" s="150">
        <v>15.5</v>
      </c>
      <c r="H10" s="151"/>
      <c r="I10" s="150">
        <v>5</v>
      </c>
      <c r="J10" s="150">
        <v>48</v>
      </c>
      <c r="K10" s="150">
        <v>110</v>
      </c>
      <c r="L10" s="150">
        <v>15</v>
      </c>
      <c r="M10" s="150">
        <v>5</v>
      </c>
      <c r="N10" s="150">
        <v>39.1</v>
      </c>
      <c r="O10" s="150">
        <v>65.5</v>
      </c>
      <c r="P10" s="150">
        <v>5</v>
      </c>
      <c r="Q10" s="150">
        <v>3</v>
      </c>
      <c r="R10" s="150">
        <v>20</v>
      </c>
      <c r="S10" s="151"/>
      <c r="T10" s="150">
        <v>44.5</v>
      </c>
      <c r="U10" s="150">
        <v>16</v>
      </c>
      <c r="V10" s="150">
        <v>15</v>
      </c>
      <c r="W10" s="151"/>
      <c r="X10" s="151"/>
      <c r="Y10" s="150">
        <v>41.35</v>
      </c>
      <c r="Z10" s="23"/>
    </row>
    <row r="11" spans="1:26" ht="19.5" customHeight="1">
      <c r="A11" s="21"/>
      <c r="B11" s="21"/>
      <c r="C11" s="21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5"/>
      <c r="P11" s="21"/>
      <c r="Q11" s="21"/>
      <c r="R11" s="21"/>
      <c r="S11" s="21"/>
      <c r="T11" s="21"/>
      <c r="U11" s="5"/>
      <c r="V11" s="5"/>
      <c r="W11" s="5"/>
      <c r="X11" s="5"/>
      <c r="Y11" s="21"/>
      <c r="Z11" s="23"/>
    </row>
    <row r="12" spans="1:26" ht="19.5" customHeight="1">
      <c r="A12" s="21"/>
      <c r="B12" s="21"/>
      <c r="C12" s="21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5"/>
      <c r="P12" s="21"/>
      <c r="Q12" s="21"/>
      <c r="R12" s="21"/>
      <c r="S12" s="21"/>
      <c r="T12" s="21"/>
      <c r="U12" s="5"/>
      <c r="V12" s="5"/>
      <c r="W12" s="5"/>
      <c r="X12" s="5"/>
      <c r="Y12" s="21"/>
      <c r="Z12" s="23"/>
    </row>
    <row r="13" spans="1:26" ht="19.5" customHeight="1">
      <c r="A13" s="21"/>
      <c r="B13" s="21"/>
      <c r="C13" s="21"/>
      <c r="D13" s="44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"/>
      <c r="P13" s="21"/>
      <c r="Q13" s="21"/>
      <c r="R13" s="21"/>
      <c r="S13" s="21"/>
      <c r="T13" s="21"/>
      <c r="U13" s="5"/>
      <c r="V13" s="5"/>
      <c r="W13" s="5"/>
      <c r="X13" s="5"/>
      <c r="Y13" s="21"/>
      <c r="Z13" s="23"/>
    </row>
    <row r="14" spans="1:26" ht="19.5" customHeight="1">
      <c r="A14" s="21"/>
      <c r="B14" s="21"/>
      <c r="C14" s="21"/>
      <c r="D14" s="44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5"/>
      <c r="P14" s="21"/>
      <c r="Q14" s="21"/>
      <c r="R14" s="21"/>
      <c r="S14" s="21"/>
      <c r="T14" s="21"/>
      <c r="U14" s="5"/>
      <c r="V14" s="5"/>
      <c r="W14" s="5"/>
      <c r="X14" s="5"/>
      <c r="Y14" s="21"/>
      <c r="Z14" s="23"/>
    </row>
    <row r="15" spans="1:26" ht="19.5" customHeight="1">
      <c r="A15" s="21"/>
      <c r="B15" s="21"/>
      <c r="C15" s="21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5"/>
      <c r="P15" s="21"/>
      <c r="Q15" s="21"/>
      <c r="R15" s="21"/>
      <c r="S15" s="21"/>
      <c r="T15" s="21"/>
      <c r="U15" s="5"/>
      <c r="V15" s="5"/>
      <c r="W15" s="5"/>
      <c r="X15" s="5"/>
      <c r="Y15" s="21"/>
      <c r="Z15" s="23"/>
    </row>
    <row r="16" spans="1:26" ht="19.5" customHeight="1">
      <c r="A16" s="21"/>
      <c r="B16" s="21"/>
      <c r="C16" s="21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5"/>
      <c r="P16" s="21"/>
      <c r="Q16" s="21"/>
      <c r="R16" s="21"/>
      <c r="S16" s="21"/>
      <c r="T16" s="21"/>
      <c r="U16" s="5"/>
      <c r="V16" s="5"/>
      <c r="W16" s="5"/>
      <c r="X16" s="5"/>
      <c r="Y16" s="21"/>
      <c r="Z16" s="23"/>
    </row>
    <row r="17" spans="1:26" ht="19.5" customHeight="1">
      <c r="A17" s="21"/>
      <c r="B17" s="21"/>
      <c r="C17" s="21"/>
      <c r="D17" s="44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5"/>
      <c r="P17" s="21"/>
      <c r="Q17" s="21"/>
      <c r="R17" s="21"/>
      <c r="S17" s="21"/>
      <c r="T17" s="21"/>
      <c r="U17" s="5"/>
      <c r="V17" s="5"/>
      <c r="W17" s="5"/>
      <c r="X17" s="5"/>
      <c r="Y17" s="21"/>
      <c r="Z17" s="23"/>
    </row>
    <row r="18" spans="1:26" ht="19.5" customHeight="1">
      <c r="A18" s="21"/>
      <c r="B18" s="21"/>
      <c r="C18" s="21"/>
      <c r="D18" s="44"/>
      <c r="E18" s="101"/>
      <c r="F18" s="101"/>
      <c r="G18" s="101"/>
      <c r="H18" s="101"/>
      <c r="I18" s="101"/>
      <c r="J18" s="21"/>
      <c r="K18" s="21"/>
      <c r="L18" s="21"/>
      <c r="M18" s="21"/>
      <c r="N18" s="21"/>
      <c r="O18" s="5"/>
      <c r="P18" s="21"/>
      <c r="Q18" s="21"/>
      <c r="R18" s="21"/>
      <c r="S18" s="21"/>
      <c r="T18" s="21"/>
      <c r="U18" s="5"/>
      <c r="V18" s="5"/>
      <c r="W18" s="5"/>
      <c r="X18" s="5"/>
      <c r="Y18" s="21"/>
      <c r="Z18" s="23"/>
    </row>
    <row r="19" spans="1:26" ht="19.5" customHeight="1">
      <c r="A19" s="21"/>
      <c r="B19" s="21"/>
      <c r="C19" s="21"/>
      <c r="D19" s="24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5"/>
      <c r="P19" s="21"/>
      <c r="Q19" s="21"/>
      <c r="R19" s="21"/>
      <c r="S19" s="21"/>
      <c r="T19" s="21"/>
      <c r="U19" s="5"/>
      <c r="V19" s="5"/>
      <c r="W19" s="5"/>
      <c r="X19" s="5"/>
      <c r="Y19" s="21"/>
      <c r="Z19" s="23"/>
    </row>
    <row r="20" spans="1:26" ht="19.5" customHeight="1">
      <c r="A20" s="21"/>
      <c r="B20" s="21"/>
      <c r="C20" s="21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5"/>
      <c r="P20" s="21"/>
      <c r="Q20" s="21"/>
      <c r="R20" s="21"/>
      <c r="S20" s="21"/>
      <c r="T20" s="21"/>
      <c r="U20" s="5"/>
      <c r="V20" s="5"/>
      <c r="W20" s="5"/>
      <c r="X20" s="5"/>
      <c r="Y20" s="21"/>
      <c r="Z20" s="23"/>
    </row>
    <row r="21" spans="1:26" ht="19.5" customHeight="1">
      <c r="A21" s="22"/>
      <c r="B21" s="22"/>
      <c r="C21" s="22"/>
      <c r="D21" s="2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5"/>
      <c r="P21" s="21"/>
      <c r="Q21" s="21"/>
      <c r="R21" s="21"/>
      <c r="S21" s="21"/>
      <c r="T21" s="21"/>
      <c r="U21" s="5"/>
      <c r="V21" s="5"/>
      <c r="W21" s="5"/>
      <c r="X21" s="5"/>
      <c r="Y21" s="21"/>
      <c r="Z21" s="23"/>
    </row>
    <row r="22" spans="1:26" ht="19.5" customHeight="1">
      <c r="A22" s="23"/>
      <c r="B22" s="23"/>
      <c r="C22" s="23"/>
      <c r="D22" s="66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5"/>
      <c r="P22" s="21"/>
      <c r="Q22" s="21"/>
      <c r="R22" s="21"/>
      <c r="S22" s="21"/>
      <c r="T22" s="21"/>
      <c r="U22" s="5"/>
      <c r="V22" s="5"/>
      <c r="W22" s="5"/>
      <c r="X22" s="5"/>
      <c r="Y22" s="21"/>
      <c r="Z22" s="23"/>
    </row>
    <row r="23" spans="1:26" ht="19.5" customHeight="1">
      <c r="A23" s="23"/>
      <c r="B23" s="23"/>
      <c r="C23" s="23"/>
      <c r="D23" s="66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5"/>
      <c r="P23" s="21"/>
      <c r="Q23" s="21"/>
      <c r="R23" s="21"/>
      <c r="S23" s="21"/>
      <c r="T23" s="21"/>
      <c r="U23" s="5"/>
      <c r="V23" s="5"/>
      <c r="W23" s="5"/>
      <c r="X23" s="5"/>
      <c r="Y23" s="21"/>
      <c r="Z23" s="23"/>
    </row>
    <row r="24" spans="1:26" ht="19.5" customHeight="1">
      <c r="A24" s="23"/>
      <c r="B24" s="23"/>
      <c r="C24" s="23"/>
      <c r="D24" s="66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5"/>
      <c r="P24" s="21"/>
      <c r="Q24" s="21"/>
      <c r="R24" s="21"/>
      <c r="S24" s="21"/>
      <c r="T24" s="21"/>
      <c r="U24" s="5"/>
      <c r="V24" s="5"/>
      <c r="W24" s="5"/>
      <c r="X24" s="5"/>
      <c r="Y24" s="21"/>
      <c r="Z24" s="23"/>
    </row>
    <row r="25" spans="1:26" ht="19.5" customHeight="1">
      <c r="A25" s="23"/>
      <c r="B25" s="23"/>
      <c r="C25" s="23"/>
      <c r="D25" s="66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5"/>
      <c r="P25" s="21"/>
      <c r="Q25" s="21"/>
      <c r="R25" s="21"/>
      <c r="S25" s="21"/>
      <c r="T25" s="21"/>
      <c r="U25" s="5"/>
      <c r="V25" s="5"/>
      <c r="W25" s="5"/>
      <c r="X25" s="5"/>
      <c r="Y25" s="21"/>
      <c r="Z25" s="23"/>
    </row>
    <row r="26" spans="1:26" ht="19.5" customHeight="1">
      <c r="A26" s="23"/>
      <c r="B26" s="23"/>
      <c r="C26" s="23"/>
      <c r="D26" s="66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5"/>
      <c r="P26" s="21"/>
      <c r="Q26" s="21"/>
      <c r="R26" s="21"/>
      <c r="S26" s="21"/>
      <c r="T26" s="21"/>
      <c r="U26" s="5"/>
      <c r="V26" s="5"/>
      <c r="W26" s="5"/>
      <c r="X26" s="5"/>
      <c r="Y26" s="21"/>
      <c r="Z26" s="23"/>
    </row>
    <row r="27" spans="1:26" ht="19.5" customHeight="1">
      <c r="A27" s="23"/>
      <c r="B27" s="23"/>
      <c r="C27" s="23"/>
      <c r="D27" s="66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5"/>
      <c r="P27" s="21"/>
      <c r="Q27" s="21"/>
      <c r="R27" s="21"/>
      <c r="S27" s="21"/>
      <c r="T27" s="21"/>
      <c r="U27" s="5"/>
      <c r="V27" s="5"/>
      <c r="W27" s="5"/>
      <c r="X27" s="5"/>
      <c r="Y27" s="21"/>
      <c r="Z27" s="23"/>
    </row>
    <row r="28" spans="1:26" ht="19.5" customHeight="1">
      <c r="A28" s="23"/>
      <c r="B28" s="23"/>
      <c r="C28" s="23"/>
      <c r="D28" s="66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5"/>
      <c r="P28" s="21"/>
      <c r="Q28" s="21"/>
      <c r="R28" s="21"/>
      <c r="S28" s="21"/>
      <c r="T28" s="21"/>
      <c r="U28" s="5"/>
      <c r="V28" s="5"/>
      <c r="W28" s="5"/>
      <c r="X28" s="5"/>
      <c r="Y28" s="21"/>
      <c r="Z28" s="23"/>
    </row>
    <row r="29" spans="1:26" ht="19.5" customHeight="1">
      <c r="A29" s="23"/>
      <c r="B29" s="23"/>
      <c r="C29" s="23"/>
      <c r="D29" s="66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5"/>
      <c r="P29" s="21"/>
      <c r="Q29" s="21"/>
      <c r="R29" s="21"/>
      <c r="S29" s="21"/>
      <c r="T29" s="21"/>
      <c r="U29" s="5"/>
      <c r="V29" s="5"/>
      <c r="W29" s="5"/>
      <c r="X29" s="5"/>
      <c r="Y29" s="21"/>
      <c r="Z29" s="23"/>
    </row>
    <row r="30" spans="1:26" ht="19.5" customHeight="1">
      <c r="A30" s="1"/>
      <c r="B30" s="1"/>
      <c r="C30" s="1"/>
      <c r="D30" s="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5"/>
      <c r="P30" s="21"/>
      <c r="Q30" s="21"/>
      <c r="R30" s="21"/>
      <c r="S30" s="21"/>
      <c r="T30" s="21"/>
      <c r="U30" s="5"/>
      <c r="V30" s="5"/>
      <c r="W30" s="5"/>
      <c r="X30" s="5"/>
      <c r="Y30" s="21"/>
      <c r="Z30" s="1"/>
    </row>
    <row r="31" spans="1:26" ht="19.5" customHeight="1">
      <c r="A31" s="1"/>
      <c r="B31" s="1"/>
      <c r="C31" s="1"/>
      <c r="D31" s="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5"/>
      <c r="P31" s="21"/>
      <c r="Q31" s="21"/>
      <c r="R31" s="21"/>
      <c r="S31" s="21"/>
      <c r="T31" s="21"/>
      <c r="U31" s="5"/>
      <c r="V31" s="5"/>
      <c r="W31" s="5"/>
      <c r="X31" s="5"/>
      <c r="Y31" s="21"/>
      <c r="Z31" s="1"/>
    </row>
    <row r="32" spans="1:26" ht="19.5" customHeight="1">
      <c r="A32" s="1"/>
      <c r="B32" s="1"/>
      <c r="C32" s="1"/>
      <c r="D32" s="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5"/>
      <c r="P32" s="21"/>
      <c r="Q32" s="21"/>
      <c r="R32" s="21"/>
      <c r="S32" s="21"/>
      <c r="T32" s="21"/>
      <c r="U32" s="5"/>
      <c r="V32" s="5"/>
      <c r="W32" s="5"/>
      <c r="X32" s="5"/>
      <c r="Y32" s="21"/>
      <c r="Z32" s="1"/>
    </row>
    <row r="33" spans="1:26" ht="19.5" customHeight="1">
      <c r="A33" s="1"/>
      <c r="B33" s="1"/>
      <c r="C33" s="1"/>
      <c r="D33" s="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5"/>
      <c r="P33" s="21"/>
      <c r="Q33" s="21"/>
      <c r="R33" s="21"/>
      <c r="S33" s="21"/>
      <c r="T33" s="21"/>
      <c r="U33" s="5"/>
      <c r="V33" s="5"/>
      <c r="W33" s="5"/>
      <c r="X33" s="5"/>
      <c r="Y33" s="21"/>
      <c r="Z33" s="1"/>
    </row>
    <row r="34" spans="1:26" ht="19.5" customHeight="1">
      <c r="A34" s="1"/>
      <c r="B34" s="1"/>
      <c r="C34" s="1"/>
      <c r="D34" s="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5"/>
      <c r="P34" s="21"/>
      <c r="Q34" s="21"/>
      <c r="R34" s="21"/>
      <c r="S34" s="21"/>
      <c r="T34" s="21"/>
      <c r="U34" s="5"/>
      <c r="V34" s="5"/>
      <c r="W34" s="5"/>
      <c r="X34" s="5"/>
      <c r="Y34" s="21"/>
      <c r="Z34" s="1"/>
    </row>
    <row r="35" spans="1:26" ht="19.5" customHeight="1">
      <c r="A35" s="1"/>
      <c r="B35" s="1"/>
      <c r="C35" s="1"/>
      <c r="D35" s="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5"/>
      <c r="P35" s="21"/>
      <c r="Q35" s="21"/>
      <c r="R35" s="21"/>
      <c r="S35" s="21"/>
      <c r="T35" s="21"/>
      <c r="U35" s="5"/>
      <c r="V35" s="5"/>
      <c r="W35" s="5"/>
      <c r="X35" s="5"/>
      <c r="Y35" s="21"/>
      <c r="Z35" s="1"/>
    </row>
    <row r="36" spans="1:26" ht="19.5" customHeight="1">
      <c r="A36" s="1"/>
      <c r="B36" s="1"/>
      <c r="C36" s="1"/>
      <c r="D36" s="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5"/>
      <c r="P36" s="21"/>
      <c r="Q36" s="21"/>
      <c r="R36" s="21"/>
      <c r="S36" s="21"/>
      <c r="T36" s="21"/>
      <c r="U36" s="5"/>
      <c r="V36" s="5"/>
      <c r="W36" s="5"/>
      <c r="X36" s="5"/>
      <c r="Y36" s="21"/>
      <c r="Z36" s="1"/>
    </row>
    <row r="37" spans="1:26" ht="19.5" customHeight="1">
      <c r="A37" s="1"/>
      <c r="B37" s="1"/>
      <c r="C37" s="1"/>
      <c r="D37" s="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5"/>
      <c r="P37" s="21"/>
      <c r="Q37" s="21"/>
      <c r="R37" s="21"/>
      <c r="S37" s="21"/>
      <c r="T37" s="21"/>
      <c r="U37" s="5"/>
      <c r="V37" s="5"/>
      <c r="W37" s="5"/>
      <c r="X37" s="5"/>
      <c r="Y37" s="21"/>
      <c r="Z37" s="1"/>
    </row>
    <row r="38" spans="1:26" ht="19.5" customHeight="1">
      <c r="A38" s="1"/>
      <c r="B38" s="1"/>
      <c r="C38" s="1"/>
      <c r="D38" s="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5"/>
      <c r="P38" s="21"/>
      <c r="Q38" s="21"/>
      <c r="R38" s="21"/>
      <c r="S38" s="21"/>
      <c r="T38" s="21"/>
      <c r="U38" s="5"/>
      <c r="V38" s="5"/>
      <c r="W38" s="5"/>
      <c r="X38" s="5"/>
      <c r="Y38" s="21"/>
      <c r="Z38" s="1"/>
    </row>
    <row r="39" spans="1:26" ht="19.5" customHeight="1">
      <c r="A39" s="1"/>
      <c r="B39" s="1"/>
      <c r="C39" s="1"/>
      <c r="D39" s="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5"/>
      <c r="P39" s="21"/>
      <c r="Q39" s="21"/>
      <c r="R39" s="21"/>
      <c r="S39" s="21"/>
      <c r="T39" s="21"/>
      <c r="U39" s="5"/>
      <c r="V39" s="5"/>
      <c r="W39" s="5"/>
      <c r="X39" s="5"/>
      <c r="Y39" s="21"/>
      <c r="Z39" s="1"/>
    </row>
    <row r="40" spans="1:26" ht="19.5" customHeight="1">
      <c r="A40" s="1"/>
      <c r="B40" s="1"/>
      <c r="C40" s="1"/>
      <c r="D40" s="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5"/>
      <c r="P40" s="21"/>
      <c r="Q40" s="21"/>
      <c r="R40" s="21"/>
      <c r="S40" s="21"/>
      <c r="T40" s="21"/>
      <c r="U40" s="5"/>
      <c r="V40" s="5"/>
      <c r="W40" s="5"/>
      <c r="X40" s="5"/>
      <c r="Y40" s="21"/>
      <c r="Z40" s="1"/>
    </row>
    <row r="41" spans="1:26" ht="19.5" customHeight="1">
      <c r="A41" s="1"/>
      <c r="B41" s="1"/>
      <c r="C41" s="1"/>
      <c r="D41" s="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5"/>
      <c r="P41" s="21"/>
      <c r="Q41" s="21"/>
      <c r="R41" s="21"/>
      <c r="S41" s="21"/>
      <c r="T41" s="21"/>
      <c r="U41" s="5"/>
      <c r="V41" s="5"/>
      <c r="W41" s="5"/>
      <c r="X41" s="5"/>
      <c r="Y41" s="21"/>
      <c r="Z41" s="1"/>
    </row>
    <row r="42" spans="1:26" ht="19.5" customHeight="1">
      <c r="A42" s="1"/>
      <c r="B42" s="1"/>
      <c r="C42" s="1"/>
      <c r="D42" s="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5"/>
      <c r="P42" s="21"/>
      <c r="Q42" s="21"/>
      <c r="R42" s="21"/>
      <c r="S42" s="21"/>
      <c r="T42" s="21"/>
      <c r="U42" s="5"/>
      <c r="V42" s="5"/>
      <c r="W42" s="5"/>
      <c r="X42" s="5"/>
      <c r="Y42" s="21"/>
      <c r="Z42" s="1"/>
    </row>
    <row r="43" spans="1:26" ht="19.5" customHeight="1">
      <c r="A43" s="1"/>
      <c r="B43" s="1"/>
      <c r="C43" s="1"/>
      <c r="D43" s="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5"/>
      <c r="P43" s="21"/>
      <c r="Q43" s="21"/>
      <c r="R43" s="21"/>
      <c r="S43" s="21"/>
      <c r="T43" s="21"/>
      <c r="U43" s="5"/>
      <c r="V43" s="5"/>
      <c r="W43" s="5"/>
      <c r="X43" s="5"/>
      <c r="Y43" s="21"/>
      <c r="Z43" s="1"/>
    </row>
    <row r="44" spans="1:26" ht="19.5" customHeight="1">
      <c r="A44" s="1"/>
      <c r="B44" s="1"/>
      <c r="C44" s="1"/>
      <c r="D44" s="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5"/>
      <c r="P44" s="21"/>
      <c r="Q44" s="21"/>
      <c r="R44" s="21"/>
      <c r="S44" s="21"/>
      <c r="T44" s="21"/>
      <c r="U44" s="5"/>
      <c r="V44" s="5"/>
      <c r="W44" s="5"/>
      <c r="X44" s="5"/>
      <c r="Y44" s="21"/>
      <c r="Z44" s="1"/>
    </row>
    <row r="45" spans="1:26" ht="19.5" customHeight="1">
      <c r="A45" s="1"/>
      <c r="B45" s="1"/>
      <c r="C45" s="1"/>
      <c r="D45" s="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5"/>
      <c r="P45" s="21"/>
      <c r="Q45" s="21"/>
      <c r="R45" s="21"/>
      <c r="S45" s="21"/>
      <c r="T45" s="21"/>
      <c r="U45" s="5"/>
      <c r="V45" s="5"/>
      <c r="W45" s="5"/>
      <c r="X45" s="5"/>
      <c r="Y45" s="21"/>
      <c r="Z45" s="1"/>
    </row>
    <row r="46" spans="1:26" ht="19.5" customHeight="1">
      <c r="A46" s="1"/>
      <c r="B46" s="1"/>
      <c r="C46" s="1"/>
      <c r="D46" s="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5"/>
      <c r="P46" s="21"/>
      <c r="Q46" s="21"/>
      <c r="R46" s="21"/>
      <c r="S46" s="21"/>
      <c r="T46" s="21"/>
      <c r="U46" s="5"/>
      <c r="V46" s="5"/>
      <c r="W46" s="5"/>
      <c r="X46" s="5"/>
      <c r="Y46" s="21"/>
      <c r="Z46" s="1"/>
    </row>
    <row r="47" spans="1:26" ht="19.5" customHeight="1">
      <c r="A47" s="1"/>
      <c r="B47" s="1"/>
      <c r="C47" s="1"/>
      <c r="D47" s="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5"/>
      <c r="P47" s="21"/>
      <c r="Q47" s="21"/>
      <c r="R47" s="21"/>
      <c r="S47" s="21"/>
      <c r="T47" s="21"/>
      <c r="U47" s="5"/>
      <c r="V47" s="5"/>
      <c r="W47" s="5"/>
      <c r="X47" s="5"/>
      <c r="Y47" s="21"/>
      <c r="Z47" s="1"/>
    </row>
    <row r="48" spans="1:26" ht="19.5" customHeight="1">
      <c r="A48" s="1"/>
      <c r="B48" s="1"/>
      <c r="C48" s="1"/>
      <c r="D48" s="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5"/>
      <c r="P48" s="21"/>
      <c r="Q48" s="21"/>
      <c r="R48" s="21"/>
      <c r="S48" s="21"/>
      <c r="T48" s="21"/>
      <c r="U48" s="5"/>
      <c r="V48" s="5"/>
      <c r="W48" s="5"/>
      <c r="X48" s="5"/>
      <c r="Y48" s="21"/>
      <c r="Z48" s="1"/>
    </row>
    <row r="49" spans="1:26" ht="19.5" customHeight="1">
      <c r="A49" s="1"/>
      <c r="B49" s="1"/>
      <c r="C49" s="1"/>
      <c r="D49" s="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5"/>
      <c r="P49" s="21"/>
      <c r="Q49" s="21"/>
      <c r="R49" s="21"/>
      <c r="S49" s="21"/>
      <c r="T49" s="21"/>
      <c r="U49" s="5"/>
      <c r="V49" s="5"/>
      <c r="W49" s="5"/>
      <c r="X49" s="5"/>
      <c r="Y49" s="21"/>
      <c r="Z49" s="1"/>
    </row>
    <row r="50" spans="1:26" ht="19.5" customHeight="1">
      <c r="A50" s="1"/>
      <c r="B50" s="1"/>
      <c r="C50" s="1"/>
      <c r="D50" s="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5"/>
      <c r="P50" s="21"/>
      <c r="Q50" s="21"/>
      <c r="R50" s="21"/>
      <c r="S50" s="21"/>
      <c r="T50" s="21"/>
      <c r="U50" s="5"/>
      <c r="V50" s="5"/>
      <c r="W50" s="5"/>
      <c r="X50" s="5"/>
      <c r="Y50" s="21"/>
      <c r="Z50" s="1"/>
    </row>
    <row r="51" spans="1:26" ht="19.5" customHeight="1">
      <c r="A51" s="1"/>
      <c r="B51" s="1"/>
      <c r="C51" s="1"/>
      <c r="D51" s="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5"/>
      <c r="P51" s="21"/>
      <c r="Q51" s="21"/>
      <c r="R51" s="21"/>
      <c r="S51" s="21"/>
      <c r="T51" s="21"/>
      <c r="U51" s="5"/>
      <c r="V51" s="5"/>
      <c r="W51" s="5"/>
      <c r="X51" s="5"/>
      <c r="Y51" s="21"/>
      <c r="Z51" s="1"/>
    </row>
    <row r="52" spans="1:26" ht="19.5" customHeight="1">
      <c r="A52" s="1"/>
      <c r="B52" s="1"/>
      <c r="C52" s="1"/>
      <c r="D52" s="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5"/>
      <c r="P52" s="21"/>
      <c r="Q52" s="21"/>
      <c r="R52" s="21"/>
      <c r="S52" s="21"/>
      <c r="T52" s="21"/>
      <c r="U52" s="5"/>
      <c r="V52" s="5"/>
      <c r="W52" s="5"/>
      <c r="X52" s="5"/>
      <c r="Y52" s="21"/>
      <c r="Z52" s="1"/>
    </row>
    <row r="53" spans="1:26" ht="19.5" customHeight="1">
      <c r="A53" s="1"/>
      <c r="B53" s="1"/>
      <c r="C53" s="1"/>
      <c r="D53" s="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5"/>
      <c r="P53" s="21"/>
      <c r="Q53" s="21"/>
      <c r="R53" s="21"/>
      <c r="S53" s="21"/>
      <c r="T53" s="21"/>
      <c r="U53" s="5"/>
      <c r="V53" s="5"/>
      <c r="W53" s="5"/>
      <c r="X53" s="5"/>
      <c r="Y53" s="21"/>
      <c r="Z53" s="1"/>
    </row>
  </sheetData>
  <sheetProtection/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5" r:id="rId1"/>
  <ignoredErrors>
    <ignoredError sqref="A10:C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showGridLines="0" showZeros="0" view="pageBreakPreview" zoomScaleSheetLayoutView="100" zoomScalePageLayoutView="0" workbookViewId="0" topLeftCell="A2">
      <selection activeCell="E2" sqref="E1:E16384"/>
    </sheetView>
  </sheetViews>
  <sheetFormatPr defaultColWidth="9.16015625" defaultRowHeight="12.75" customHeight="1"/>
  <cols>
    <col min="1" max="1" width="6.5" style="0" customWidth="1"/>
    <col min="2" max="2" width="6.16015625" style="0" customWidth="1"/>
    <col min="3" max="3" width="6.5" style="0" customWidth="1"/>
    <col min="4" max="4" width="44.66015625" style="0" customWidth="1"/>
    <col min="5" max="5" width="11.33203125" style="131" customWidth="1"/>
    <col min="6" max="8" width="8.83203125" style="0" customWidth="1"/>
    <col min="9" max="10" width="9" style="0" customWidth="1"/>
    <col min="11" max="15" width="8.83203125" style="0" customWidth="1"/>
    <col min="16" max="16" width="8.83203125" style="160" customWidth="1"/>
    <col min="17" max="19" width="8.83203125" style="0" customWidth="1"/>
    <col min="20" max="20" width="8.66015625" style="0" customWidth="1"/>
  </cols>
  <sheetData>
    <row r="1" spans="1:20" ht="19.5" customHeight="1">
      <c r="A1" s="27"/>
      <c r="B1" s="27"/>
      <c r="C1" s="27"/>
      <c r="D1" s="36"/>
      <c r="E1" s="161"/>
      <c r="F1" s="27"/>
      <c r="G1" s="27"/>
      <c r="H1" s="27"/>
      <c r="I1" s="27"/>
      <c r="J1" s="27"/>
      <c r="K1" s="27"/>
      <c r="L1" s="27"/>
      <c r="M1" s="27"/>
      <c r="N1" s="27"/>
      <c r="O1" s="27"/>
      <c r="P1" s="154"/>
      <c r="Q1" s="27"/>
      <c r="R1" s="27"/>
      <c r="S1" s="29" t="s">
        <v>6</v>
      </c>
      <c r="T1" s="1"/>
    </row>
    <row r="2" spans="1:20" ht="25.5" customHeight="1">
      <c r="A2" s="63" t="s">
        <v>15</v>
      </c>
      <c r="B2" s="48"/>
      <c r="C2" s="48"/>
      <c r="D2" s="48"/>
      <c r="E2" s="162"/>
      <c r="F2" s="48"/>
      <c r="G2" s="48"/>
      <c r="H2" s="48"/>
      <c r="I2" s="48"/>
      <c r="J2" s="48"/>
      <c r="K2" s="48"/>
      <c r="L2" s="48"/>
      <c r="M2" s="48"/>
      <c r="N2" s="48"/>
      <c r="O2" s="48"/>
      <c r="P2" s="155"/>
      <c r="Q2" s="48"/>
      <c r="R2" s="48"/>
      <c r="S2" s="48"/>
      <c r="T2" s="1"/>
    </row>
    <row r="3" spans="1:20" ht="19.5" customHeight="1">
      <c r="A3" s="145" t="s">
        <v>207</v>
      </c>
      <c r="B3" s="65"/>
      <c r="C3" s="65"/>
      <c r="D3" s="65"/>
      <c r="E3" s="126"/>
      <c r="F3" s="35"/>
      <c r="G3" s="35"/>
      <c r="H3" s="35"/>
      <c r="I3" s="35"/>
      <c r="J3" s="35"/>
      <c r="K3" s="35"/>
      <c r="L3" s="35"/>
      <c r="M3" s="35"/>
      <c r="N3" s="35"/>
      <c r="O3" s="35"/>
      <c r="P3" s="156"/>
      <c r="Q3" s="35"/>
      <c r="R3" s="35"/>
      <c r="S3" s="28" t="s">
        <v>74</v>
      </c>
      <c r="T3" s="1"/>
    </row>
    <row r="4" spans="1:20" ht="19.5" customHeight="1">
      <c r="A4" s="49" t="s">
        <v>33</v>
      </c>
      <c r="B4" s="49"/>
      <c r="C4" s="49"/>
      <c r="D4" s="49"/>
      <c r="E4" s="210" t="s">
        <v>31</v>
      </c>
      <c r="F4" s="204" t="s">
        <v>8</v>
      </c>
      <c r="G4" s="204" t="s">
        <v>130</v>
      </c>
      <c r="H4" s="201" t="s">
        <v>102</v>
      </c>
      <c r="I4" s="201" t="s">
        <v>91</v>
      </c>
      <c r="J4" s="201" t="s">
        <v>2</v>
      </c>
      <c r="K4" s="201" t="s">
        <v>27</v>
      </c>
      <c r="L4" s="201" t="s">
        <v>120</v>
      </c>
      <c r="M4" s="201" t="s">
        <v>9</v>
      </c>
      <c r="N4" s="201" t="s">
        <v>97</v>
      </c>
      <c r="O4" s="201" t="s">
        <v>47</v>
      </c>
      <c r="P4" s="210" t="s">
        <v>11</v>
      </c>
      <c r="Q4" s="201" t="s">
        <v>51</v>
      </c>
      <c r="R4" s="201" t="s">
        <v>69</v>
      </c>
      <c r="S4" s="209" t="s">
        <v>81</v>
      </c>
      <c r="T4" s="1"/>
    </row>
    <row r="5" spans="1:20" ht="19.5" customHeight="1">
      <c r="A5" s="78" t="s">
        <v>131</v>
      </c>
      <c r="B5" s="73"/>
      <c r="C5" s="73"/>
      <c r="D5" s="201" t="s">
        <v>42</v>
      </c>
      <c r="E5" s="210"/>
      <c r="F5" s="204"/>
      <c r="G5" s="204"/>
      <c r="H5" s="201"/>
      <c r="I5" s="201"/>
      <c r="J5" s="201"/>
      <c r="K5" s="201"/>
      <c r="L5" s="201"/>
      <c r="M5" s="201"/>
      <c r="N5" s="201"/>
      <c r="O5" s="201"/>
      <c r="P5" s="210"/>
      <c r="Q5" s="201"/>
      <c r="R5" s="201"/>
      <c r="S5" s="209"/>
      <c r="T5" s="1"/>
    </row>
    <row r="6" spans="1:20" ht="33.75" customHeight="1">
      <c r="A6" s="88" t="s">
        <v>59</v>
      </c>
      <c r="B6" s="88" t="s">
        <v>100</v>
      </c>
      <c r="C6" s="88" t="s">
        <v>99</v>
      </c>
      <c r="D6" s="201"/>
      <c r="E6" s="210"/>
      <c r="F6" s="204"/>
      <c r="G6" s="204"/>
      <c r="H6" s="201"/>
      <c r="I6" s="201"/>
      <c r="J6" s="201"/>
      <c r="K6" s="201"/>
      <c r="L6" s="201"/>
      <c r="M6" s="201"/>
      <c r="N6" s="201"/>
      <c r="O6" s="201"/>
      <c r="P6" s="210"/>
      <c r="Q6" s="201"/>
      <c r="R6" s="201"/>
      <c r="S6" s="209"/>
      <c r="T6" s="1"/>
    </row>
    <row r="7" spans="1:20" ht="28.5" customHeight="1">
      <c r="A7" s="88"/>
      <c r="B7" s="88"/>
      <c r="C7" s="88"/>
      <c r="D7" s="146" t="s">
        <v>167</v>
      </c>
      <c r="E7" s="150">
        <f>SUM(F7:S7)</f>
        <v>72</v>
      </c>
      <c r="F7" s="108"/>
      <c r="G7" s="108"/>
      <c r="H7" s="84"/>
      <c r="I7" s="84"/>
      <c r="J7" s="84"/>
      <c r="K7" s="84"/>
      <c r="L7" s="84"/>
      <c r="M7" s="84"/>
      <c r="N7" s="84"/>
      <c r="O7" s="84"/>
      <c r="P7" s="150">
        <f>SUM(P8)</f>
        <v>72</v>
      </c>
      <c r="Q7" s="84"/>
      <c r="R7" s="84"/>
      <c r="S7" s="109"/>
      <c r="T7" s="1"/>
    </row>
    <row r="8" spans="1:20" ht="33.75" customHeight="1">
      <c r="A8" s="88"/>
      <c r="B8" s="88"/>
      <c r="C8" s="88"/>
      <c r="D8" s="147" t="s">
        <v>171</v>
      </c>
      <c r="E8" s="150">
        <f>SUM(F8:S8)</f>
        <v>72</v>
      </c>
      <c r="F8" s="108"/>
      <c r="G8" s="108"/>
      <c r="H8" s="84"/>
      <c r="I8" s="84"/>
      <c r="J8" s="84"/>
      <c r="K8" s="84"/>
      <c r="L8" s="84"/>
      <c r="M8" s="84"/>
      <c r="N8" s="84"/>
      <c r="O8" s="84"/>
      <c r="P8" s="150">
        <v>72</v>
      </c>
      <c r="Q8" s="84"/>
      <c r="R8" s="84"/>
      <c r="S8" s="109"/>
      <c r="T8" s="1"/>
    </row>
    <row r="9" spans="1:20" ht="26.25" customHeight="1">
      <c r="A9" s="95"/>
      <c r="B9" s="95"/>
      <c r="C9" s="95"/>
      <c r="D9" s="153" t="s">
        <v>177</v>
      </c>
      <c r="E9" s="150">
        <f>SUM(F9:S9)</f>
        <v>72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157">
        <v>72</v>
      </c>
      <c r="Q9" s="95"/>
      <c r="R9" s="95"/>
      <c r="S9" s="102"/>
      <c r="T9" s="1"/>
    </row>
    <row r="10" spans="1:20" ht="24.75" customHeight="1">
      <c r="A10" s="140">
        <v>221</v>
      </c>
      <c r="B10" s="142" t="s">
        <v>200</v>
      </c>
      <c r="C10" s="142" t="s">
        <v>209</v>
      </c>
      <c r="D10" s="153" t="s">
        <v>208</v>
      </c>
      <c r="E10" s="150">
        <f>SUM(F10:S10)</f>
        <v>72</v>
      </c>
      <c r="F10" s="103"/>
      <c r="G10" s="103"/>
      <c r="H10" s="103"/>
      <c r="I10" s="95"/>
      <c r="J10" s="95"/>
      <c r="K10" s="95"/>
      <c r="L10" s="95"/>
      <c r="M10" s="95"/>
      <c r="N10" s="95"/>
      <c r="O10" s="95"/>
      <c r="P10" s="157">
        <v>72</v>
      </c>
      <c r="Q10" s="95"/>
      <c r="R10" s="95"/>
      <c r="S10" s="102"/>
      <c r="T10" s="23"/>
    </row>
    <row r="11" spans="1:20" ht="19.5" customHeight="1">
      <c r="A11" s="14"/>
      <c r="B11" s="14"/>
      <c r="C11" s="14"/>
      <c r="D11" s="25"/>
      <c r="E11" s="163"/>
      <c r="F11" s="14"/>
      <c r="G11" s="14"/>
      <c r="H11" s="14"/>
      <c r="I11" s="14"/>
      <c r="J11" s="4"/>
      <c r="K11" s="14"/>
      <c r="L11" s="14"/>
      <c r="M11" s="14"/>
      <c r="N11" s="14"/>
      <c r="O11" s="14"/>
      <c r="P11" s="158"/>
      <c r="Q11" s="14"/>
      <c r="R11" s="14"/>
      <c r="S11" s="23"/>
      <c r="T11" s="23"/>
    </row>
    <row r="12" spans="1:20" ht="19.5" customHeight="1">
      <c r="A12" s="14"/>
      <c r="B12" s="14"/>
      <c r="C12" s="14"/>
      <c r="D12" s="25"/>
      <c r="E12" s="163"/>
      <c r="F12" s="14"/>
      <c r="G12" s="14"/>
      <c r="H12" s="14"/>
      <c r="I12" s="14"/>
      <c r="J12" s="4"/>
      <c r="K12" s="14"/>
      <c r="L12" s="14"/>
      <c r="M12" s="14"/>
      <c r="N12" s="14"/>
      <c r="O12" s="14"/>
      <c r="P12" s="158"/>
      <c r="Q12" s="14"/>
      <c r="R12" s="14"/>
      <c r="S12" s="23"/>
      <c r="T12" s="23"/>
    </row>
    <row r="13" spans="1:20" ht="19.5" customHeight="1">
      <c r="A13" s="14"/>
      <c r="B13" s="14"/>
      <c r="C13" s="14"/>
      <c r="D13" s="51"/>
      <c r="E13" s="163"/>
      <c r="F13" s="14"/>
      <c r="G13" s="14"/>
      <c r="H13" s="14"/>
      <c r="I13" s="14"/>
      <c r="J13" s="4"/>
      <c r="K13" s="14"/>
      <c r="L13" s="14"/>
      <c r="M13" s="14"/>
      <c r="N13" s="14"/>
      <c r="O13" s="14"/>
      <c r="P13" s="158"/>
      <c r="Q13" s="14"/>
      <c r="R13" s="14"/>
      <c r="S13" s="23"/>
      <c r="T13" s="23"/>
    </row>
    <row r="14" spans="1:20" ht="19.5" customHeight="1">
      <c r="A14" s="14"/>
      <c r="B14" s="14"/>
      <c r="C14" s="14"/>
      <c r="D14" s="51"/>
      <c r="E14" s="163"/>
      <c r="F14" s="14"/>
      <c r="G14" s="14"/>
      <c r="H14" s="14"/>
      <c r="I14" s="14"/>
      <c r="J14" s="4"/>
      <c r="K14" s="14"/>
      <c r="L14" s="14"/>
      <c r="M14" s="14"/>
      <c r="N14" s="14"/>
      <c r="O14" s="14"/>
      <c r="P14" s="158"/>
      <c r="Q14" s="14"/>
      <c r="R14" s="14"/>
      <c r="S14" s="23"/>
      <c r="T14" s="23"/>
    </row>
    <row r="15" spans="1:20" ht="19.5" customHeight="1">
      <c r="A15" s="14"/>
      <c r="B15" s="14"/>
      <c r="C15" s="14"/>
      <c r="D15" s="25"/>
      <c r="E15" s="163"/>
      <c r="F15" s="14"/>
      <c r="G15" s="14"/>
      <c r="H15" s="14"/>
      <c r="I15" s="14"/>
      <c r="J15" s="4"/>
      <c r="K15" s="14"/>
      <c r="L15" s="14"/>
      <c r="M15" s="14"/>
      <c r="N15" s="14"/>
      <c r="O15" s="14"/>
      <c r="P15" s="158"/>
      <c r="Q15" s="14"/>
      <c r="R15" s="14"/>
      <c r="S15" s="23"/>
      <c r="T15" s="23"/>
    </row>
    <row r="16" spans="1:20" ht="19.5" customHeight="1">
      <c r="A16" s="14"/>
      <c r="B16" s="14"/>
      <c r="C16" s="14"/>
      <c r="D16" s="25"/>
      <c r="E16" s="163"/>
      <c r="F16" s="14"/>
      <c r="G16" s="14"/>
      <c r="H16" s="14"/>
      <c r="I16" s="14"/>
      <c r="J16" s="4"/>
      <c r="K16" s="14"/>
      <c r="L16" s="14"/>
      <c r="M16" s="14"/>
      <c r="N16" s="14"/>
      <c r="O16" s="14"/>
      <c r="P16" s="158"/>
      <c r="Q16" s="14"/>
      <c r="R16" s="14"/>
      <c r="S16" s="23"/>
      <c r="T16" s="23"/>
    </row>
    <row r="17" spans="1:20" ht="19.5" customHeight="1">
      <c r="A17" s="14"/>
      <c r="B17" s="14"/>
      <c r="C17" s="14"/>
      <c r="D17" s="51"/>
      <c r="E17" s="163"/>
      <c r="F17" s="14"/>
      <c r="G17" s="14"/>
      <c r="H17" s="14"/>
      <c r="I17" s="14"/>
      <c r="J17" s="4"/>
      <c r="K17" s="14"/>
      <c r="L17" s="14"/>
      <c r="M17" s="14"/>
      <c r="N17" s="14"/>
      <c r="O17" s="14"/>
      <c r="P17" s="158"/>
      <c r="Q17" s="14"/>
      <c r="R17" s="14"/>
      <c r="S17" s="23"/>
      <c r="T17" s="23"/>
    </row>
    <row r="18" spans="1:20" ht="19.5" customHeight="1">
      <c r="A18" s="14"/>
      <c r="B18" s="14"/>
      <c r="C18" s="14"/>
      <c r="D18" s="51"/>
      <c r="E18" s="163"/>
      <c r="F18" s="14"/>
      <c r="G18" s="14"/>
      <c r="H18" s="14"/>
      <c r="I18" s="14"/>
      <c r="J18" s="4"/>
      <c r="K18" s="14"/>
      <c r="L18" s="14"/>
      <c r="M18" s="14"/>
      <c r="N18" s="14"/>
      <c r="O18" s="14"/>
      <c r="P18" s="158"/>
      <c r="Q18" s="14"/>
      <c r="R18" s="14"/>
      <c r="S18" s="23"/>
      <c r="T18" s="23"/>
    </row>
    <row r="19" spans="1:20" ht="19.5" customHeight="1">
      <c r="A19" s="14"/>
      <c r="B19" s="14"/>
      <c r="C19" s="14"/>
      <c r="D19" s="26"/>
      <c r="E19" s="163"/>
      <c r="F19" s="14"/>
      <c r="G19" s="14"/>
      <c r="H19" s="14"/>
      <c r="I19" s="14"/>
      <c r="J19" s="4"/>
      <c r="K19" s="14"/>
      <c r="L19" s="14"/>
      <c r="M19" s="14"/>
      <c r="N19" s="14"/>
      <c r="O19" s="14"/>
      <c r="P19" s="158"/>
      <c r="Q19" s="14"/>
      <c r="R19" s="14"/>
      <c r="S19" s="23"/>
      <c r="T19" s="23"/>
    </row>
    <row r="20" spans="1:20" ht="19.5" customHeight="1">
      <c r="A20" s="14"/>
      <c r="B20" s="14"/>
      <c r="C20" s="14"/>
      <c r="D20" s="25"/>
      <c r="E20" s="163"/>
      <c r="F20" s="14"/>
      <c r="G20" s="14"/>
      <c r="H20" s="14"/>
      <c r="I20" s="14"/>
      <c r="J20" s="4"/>
      <c r="K20" s="14"/>
      <c r="L20" s="14"/>
      <c r="M20" s="14"/>
      <c r="N20" s="14"/>
      <c r="O20" s="14"/>
      <c r="P20" s="158"/>
      <c r="Q20" s="14"/>
      <c r="R20" s="14"/>
      <c r="S20" s="23"/>
      <c r="T20" s="23"/>
    </row>
    <row r="21" spans="1:20" ht="19.5" customHeight="1">
      <c r="A21" s="25"/>
      <c r="B21" s="25"/>
      <c r="C21" s="25"/>
      <c r="D21" s="25"/>
      <c r="E21" s="163"/>
      <c r="F21" s="14"/>
      <c r="G21" s="14"/>
      <c r="H21" s="14"/>
      <c r="I21" s="14"/>
      <c r="J21" s="4"/>
      <c r="K21" s="14"/>
      <c r="L21" s="14"/>
      <c r="M21" s="14"/>
      <c r="N21" s="14"/>
      <c r="O21" s="14"/>
      <c r="P21" s="158"/>
      <c r="Q21" s="14"/>
      <c r="R21" s="14"/>
      <c r="S21" s="23"/>
      <c r="T21" s="23"/>
    </row>
    <row r="22" spans="1:20" ht="19.5" customHeight="1">
      <c r="A22" s="23"/>
      <c r="B22" s="23"/>
      <c r="C22" s="23"/>
      <c r="D22" s="66"/>
      <c r="E22" s="164"/>
      <c r="F22" s="23"/>
      <c r="G22" s="23"/>
      <c r="H22" s="23"/>
      <c r="I22" s="23"/>
      <c r="J22" s="1"/>
      <c r="K22" s="23"/>
      <c r="L22" s="23"/>
      <c r="M22" s="23"/>
      <c r="N22" s="23"/>
      <c r="O22" s="23"/>
      <c r="P22" s="159"/>
      <c r="Q22" s="23"/>
      <c r="R22" s="23"/>
      <c r="S22" s="23"/>
      <c r="T22" s="23"/>
    </row>
    <row r="23" spans="1:20" ht="19.5" customHeight="1">
      <c r="A23" s="23"/>
      <c r="B23" s="23"/>
      <c r="C23" s="23"/>
      <c r="D23" s="66"/>
      <c r="E23" s="164"/>
      <c r="F23" s="23"/>
      <c r="G23" s="23"/>
      <c r="H23" s="23"/>
      <c r="I23" s="23"/>
      <c r="J23" s="1"/>
      <c r="K23" s="23"/>
      <c r="L23" s="23"/>
      <c r="M23" s="23"/>
      <c r="N23" s="23"/>
      <c r="O23" s="23"/>
      <c r="P23" s="159"/>
      <c r="Q23" s="23"/>
      <c r="R23" s="23"/>
      <c r="S23" s="23"/>
      <c r="T23" s="23"/>
    </row>
    <row r="24" spans="1:20" ht="19.5" customHeight="1">
      <c r="A24" s="23"/>
      <c r="B24" s="23"/>
      <c r="C24" s="23"/>
      <c r="D24" s="66"/>
      <c r="E24" s="164"/>
      <c r="F24" s="23"/>
      <c r="G24" s="23"/>
      <c r="H24" s="23"/>
      <c r="I24" s="23"/>
      <c r="J24" s="1"/>
      <c r="K24" s="23"/>
      <c r="L24" s="23"/>
      <c r="M24" s="23"/>
      <c r="N24" s="23"/>
      <c r="O24" s="23"/>
      <c r="P24" s="159"/>
      <c r="Q24" s="23"/>
      <c r="R24" s="23"/>
      <c r="S24" s="23"/>
      <c r="T24" s="23"/>
    </row>
    <row r="25" spans="1:20" ht="19.5" customHeight="1">
      <c r="A25" s="23"/>
      <c r="B25" s="23"/>
      <c r="C25" s="23"/>
      <c r="D25" s="66"/>
      <c r="E25" s="164"/>
      <c r="F25" s="23"/>
      <c r="G25" s="23"/>
      <c r="H25" s="23"/>
      <c r="I25" s="23"/>
      <c r="J25" s="1"/>
      <c r="K25" s="23"/>
      <c r="L25" s="23"/>
      <c r="M25" s="23"/>
      <c r="N25" s="23"/>
      <c r="O25" s="23"/>
      <c r="P25" s="159"/>
      <c r="Q25" s="23"/>
      <c r="R25" s="23"/>
      <c r="S25" s="23"/>
      <c r="T25" s="23"/>
    </row>
    <row r="26" spans="1:20" ht="19.5" customHeight="1">
      <c r="A26" s="23"/>
      <c r="B26" s="23"/>
      <c r="C26" s="23"/>
      <c r="D26" s="66"/>
      <c r="E26" s="164"/>
      <c r="F26" s="23"/>
      <c r="G26" s="23"/>
      <c r="H26" s="23"/>
      <c r="I26" s="23"/>
      <c r="J26" s="1"/>
      <c r="K26" s="23"/>
      <c r="L26" s="23"/>
      <c r="M26" s="23"/>
      <c r="N26" s="23"/>
      <c r="O26" s="23"/>
      <c r="P26" s="159"/>
      <c r="Q26" s="23"/>
      <c r="R26" s="23"/>
      <c r="S26" s="23"/>
      <c r="T26" s="23"/>
    </row>
    <row r="27" spans="1:20" ht="19.5" customHeight="1">
      <c r="A27" s="23"/>
      <c r="B27" s="23"/>
      <c r="C27" s="23"/>
      <c r="D27" s="66"/>
      <c r="E27" s="164"/>
      <c r="F27" s="23"/>
      <c r="G27" s="23"/>
      <c r="H27" s="23"/>
      <c r="I27" s="23"/>
      <c r="J27" s="1"/>
      <c r="K27" s="23"/>
      <c r="L27" s="23"/>
      <c r="M27" s="23"/>
      <c r="N27" s="23"/>
      <c r="O27" s="23"/>
      <c r="P27" s="159"/>
      <c r="Q27" s="23"/>
      <c r="R27" s="23"/>
      <c r="S27" s="23"/>
      <c r="T27" s="23"/>
    </row>
    <row r="28" spans="1:20" ht="19.5" customHeight="1">
      <c r="A28" s="23"/>
      <c r="B28" s="23"/>
      <c r="C28" s="23"/>
      <c r="D28" s="66"/>
      <c r="E28" s="164"/>
      <c r="F28" s="23"/>
      <c r="G28" s="23"/>
      <c r="H28" s="23"/>
      <c r="I28" s="23"/>
      <c r="J28" s="1"/>
      <c r="K28" s="23"/>
      <c r="L28" s="23"/>
      <c r="M28" s="23"/>
      <c r="N28" s="23"/>
      <c r="O28" s="23"/>
      <c r="P28" s="159"/>
      <c r="Q28" s="23"/>
      <c r="R28" s="23"/>
      <c r="S28" s="23"/>
      <c r="T28" s="23"/>
    </row>
    <row r="29" spans="1:20" ht="19.5" customHeight="1">
      <c r="A29" s="23"/>
      <c r="B29" s="23"/>
      <c r="C29" s="23"/>
      <c r="D29" s="66"/>
      <c r="E29" s="164"/>
      <c r="F29" s="23"/>
      <c r="G29" s="23"/>
      <c r="H29" s="23"/>
      <c r="I29" s="23"/>
      <c r="J29" s="1"/>
      <c r="K29" s="23"/>
      <c r="L29" s="23"/>
      <c r="M29" s="23"/>
      <c r="N29" s="23"/>
      <c r="O29" s="23"/>
      <c r="P29" s="159"/>
      <c r="Q29" s="23"/>
      <c r="R29" s="23"/>
      <c r="S29" s="23"/>
      <c r="T29" s="23"/>
    </row>
    <row r="30" spans="1:20" ht="19.5" customHeight="1">
      <c r="A30" s="23"/>
      <c r="B30" s="23"/>
      <c r="C30" s="23"/>
      <c r="D30" s="66"/>
      <c r="E30" s="164"/>
      <c r="F30" s="23"/>
      <c r="G30" s="23"/>
      <c r="H30" s="23"/>
      <c r="I30" s="23"/>
      <c r="J30" s="1"/>
      <c r="K30" s="23"/>
      <c r="L30" s="23"/>
      <c r="M30" s="23"/>
      <c r="N30" s="23"/>
      <c r="O30" s="23"/>
      <c r="P30" s="159"/>
      <c r="Q30" s="23"/>
      <c r="R30" s="23"/>
      <c r="S30" s="23"/>
      <c r="T30" s="23"/>
    </row>
    <row r="31" spans="1:20" ht="19.5" customHeight="1">
      <c r="A31" s="23"/>
      <c r="B31" s="23"/>
      <c r="C31" s="23"/>
      <c r="D31" s="66"/>
      <c r="E31" s="164"/>
      <c r="F31" s="23"/>
      <c r="G31" s="23"/>
      <c r="H31" s="23"/>
      <c r="I31" s="23"/>
      <c r="J31" s="1"/>
      <c r="K31" s="23"/>
      <c r="L31" s="23"/>
      <c r="M31" s="23"/>
      <c r="N31" s="23"/>
      <c r="O31" s="23"/>
      <c r="P31" s="159"/>
      <c r="Q31" s="23"/>
      <c r="R31" s="23"/>
      <c r="S31" s="23"/>
      <c r="T31" s="23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3" r:id="rId1"/>
  <ignoredErrors>
    <ignoredError sqref="B10:C1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68"/>
  <sheetViews>
    <sheetView showGridLines="0" showZeros="0" view="pageBreakPreview" zoomScale="115" zoomScaleSheetLayoutView="115" zoomScalePageLayoutView="0" workbookViewId="0" topLeftCell="A16">
      <selection activeCell="H14" sqref="H14"/>
    </sheetView>
  </sheetViews>
  <sheetFormatPr defaultColWidth="9.16015625" defaultRowHeight="12.75" customHeight="1"/>
  <cols>
    <col min="1" max="3" width="5.66015625" style="188" customWidth="1"/>
    <col min="4" max="4" width="17" style="0" customWidth="1"/>
    <col min="5" max="5" width="58.16015625" style="0" customWidth="1"/>
    <col min="6" max="6" width="25" style="131" customWidth="1"/>
    <col min="7" max="243" width="10.66015625" style="0" customWidth="1"/>
  </cols>
  <sheetData>
    <row r="1" spans="1:243" ht="19.5" customHeight="1">
      <c r="A1" s="178"/>
      <c r="B1" s="178"/>
      <c r="C1" s="178"/>
      <c r="D1" s="33"/>
      <c r="E1" s="33"/>
      <c r="F1" s="172" t="s">
        <v>43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1:243" ht="19.5" customHeight="1">
      <c r="A2" s="179" t="s">
        <v>44</v>
      </c>
      <c r="B2" s="180"/>
      <c r="C2" s="180"/>
      <c r="D2" s="79"/>
      <c r="E2" s="79"/>
      <c r="F2" s="17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9.5" customHeight="1">
      <c r="A3" s="181" t="s">
        <v>201</v>
      </c>
      <c r="B3" s="182"/>
      <c r="C3" s="182"/>
      <c r="D3" s="65"/>
      <c r="E3" s="65"/>
      <c r="F3" s="174" t="s">
        <v>74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19.5" customHeight="1">
      <c r="A4" s="183" t="s">
        <v>33</v>
      </c>
      <c r="B4" s="183"/>
      <c r="C4" s="183"/>
      <c r="D4" s="78"/>
      <c r="E4" s="78"/>
      <c r="F4" s="208" t="s">
        <v>117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9.5" customHeight="1">
      <c r="A5" s="183" t="s">
        <v>131</v>
      </c>
      <c r="B5" s="183"/>
      <c r="C5" s="183"/>
      <c r="D5" s="209" t="s">
        <v>62</v>
      </c>
      <c r="E5" s="201" t="s">
        <v>25</v>
      </c>
      <c r="F5" s="208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9.5" customHeight="1">
      <c r="A6" s="149" t="s">
        <v>59</v>
      </c>
      <c r="B6" s="149" t="s">
        <v>100</v>
      </c>
      <c r="C6" s="149" t="s">
        <v>99</v>
      </c>
      <c r="D6" s="209"/>
      <c r="E6" s="201"/>
      <c r="F6" s="208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19.5" customHeight="1">
      <c r="A7" s="149"/>
      <c r="B7" s="149"/>
      <c r="C7" s="149"/>
      <c r="D7" s="109"/>
      <c r="E7" s="146" t="s">
        <v>167</v>
      </c>
      <c r="F7" s="128">
        <f>F8</f>
        <v>1590.8500000000001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</row>
    <row r="8" spans="1:243" ht="19.5" customHeight="1">
      <c r="A8" s="149"/>
      <c r="B8" s="149"/>
      <c r="C8" s="149"/>
      <c r="D8" s="109">
        <v>705901</v>
      </c>
      <c r="E8" s="147" t="s">
        <v>211</v>
      </c>
      <c r="F8" s="128">
        <f>F9</f>
        <v>1590.8500000000001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</row>
    <row r="9" spans="1:243" ht="19.5" customHeight="1">
      <c r="A9" s="149"/>
      <c r="B9" s="149"/>
      <c r="C9" s="149"/>
      <c r="D9" s="109">
        <v>705901</v>
      </c>
      <c r="E9" s="147" t="s">
        <v>210</v>
      </c>
      <c r="F9" s="128">
        <f>SUM(F10:F29)</f>
        <v>1590.8500000000001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</row>
    <row r="10" spans="1:243" ht="19.5" customHeight="1">
      <c r="A10" s="149">
        <v>205</v>
      </c>
      <c r="B10" s="189" t="s">
        <v>232</v>
      </c>
      <c r="C10" s="189" t="s">
        <v>181</v>
      </c>
      <c r="D10" s="109">
        <v>705901</v>
      </c>
      <c r="E10" s="147" t="s">
        <v>212</v>
      </c>
      <c r="F10" s="128">
        <v>40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</row>
    <row r="11" spans="1:243" ht="19.5" customHeight="1">
      <c r="A11" s="149">
        <v>205</v>
      </c>
      <c r="B11" s="189" t="s">
        <v>232</v>
      </c>
      <c r="C11" s="189" t="s">
        <v>181</v>
      </c>
      <c r="D11" s="109">
        <v>705901</v>
      </c>
      <c r="E11" s="147" t="s">
        <v>213</v>
      </c>
      <c r="F11" s="128">
        <v>41.6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</row>
    <row r="12" spans="1:243" ht="19.5" customHeight="1">
      <c r="A12" s="149">
        <v>205</v>
      </c>
      <c r="B12" s="189" t="s">
        <v>232</v>
      </c>
      <c r="C12" s="189" t="s">
        <v>181</v>
      </c>
      <c r="D12" s="109">
        <v>705901</v>
      </c>
      <c r="E12" s="147" t="s">
        <v>214</v>
      </c>
      <c r="F12" s="128">
        <v>48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</row>
    <row r="13" spans="1:243" ht="19.5" customHeight="1">
      <c r="A13" s="149">
        <v>205</v>
      </c>
      <c r="B13" s="189" t="s">
        <v>232</v>
      </c>
      <c r="C13" s="189" t="s">
        <v>181</v>
      </c>
      <c r="D13" s="109">
        <v>705901</v>
      </c>
      <c r="E13" s="147" t="s">
        <v>215</v>
      </c>
      <c r="F13" s="128">
        <v>75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</row>
    <row r="14" spans="1:243" ht="19.5" customHeight="1">
      <c r="A14" s="149">
        <v>205</v>
      </c>
      <c r="B14" s="189" t="s">
        <v>232</v>
      </c>
      <c r="C14" s="189" t="s">
        <v>181</v>
      </c>
      <c r="D14" s="109">
        <v>705901</v>
      </c>
      <c r="E14" s="147" t="s">
        <v>216</v>
      </c>
      <c r="F14" s="128">
        <v>233.13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</row>
    <row r="15" spans="1:243" ht="19.5" customHeight="1">
      <c r="A15" s="149">
        <v>205</v>
      </c>
      <c r="B15" s="189" t="s">
        <v>232</v>
      </c>
      <c r="C15" s="189" t="s">
        <v>181</v>
      </c>
      <c r="D15" s="109">
        <v>705901</v>
      </c>
      <c r="E15" s="147" t="s">
        <v>217</v>
      </c>
      <c r="F15" s="128">
        <v>4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</row>
    <row r="16" spans="1:243" ht="19.5" customHeight="1">
      <c r="A16" s="149">
        <v>205</v>
      </c>
      <c r="B16" s="189" t="s">
        <v>232</v>
      </c>
      <c r="C16" s="189" t="s">
        <v>181</v>
      </c>
      <c r="D16" s="109">
        <v>705901</v>
      </c>
      <c r="E16" s="147" t="s">
        <v>218</v>
      </c>
      <c r="F16" s="128">
        <v>7.66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</row>
    <row r="17" spans="1:243" ht="19.5" customHeight="1">
      <c r="A17" s="149">
        <v>205</v>
      </c>
      <c r="B17" s="189" t="s">
        <v>232</v>
      </c>
      <c r="C17" s="189" t="s">
        <v>181</v>
      </c>
      <c r="D17" s="109">
        <v>705901</v>
      </c>
      <c r="E17" s="147" t="s">
        <v>219</v>
      </c>
      <c r="F17" s="128">
        <v>122.99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</row>
    <row r="18" spans="1:243" ht="19.5" customHeight="1">
      <c r="A18" s="149">
        <v>205</v>
      </c>
      <c r="B18" s="189" t="s">
        <v>232</v>
      </c>
      <c r="C18" s="189" t="s">
        <v>181</v>
      </c>
      <c r="D18" s="109">
        <v>705901</v>
      </c>
      <c r="E18" s="147" t="s">
        <v>220</v>
      </c>
      <c r="F18" s="128">
        <v>43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</row>
    <row r="19" spans="1:243" ht="19.5" customHeight="1">
      <c r="A19" s="149">
        <v>205</v>
      </c>
      <c r="B19" s="189" t="s">
        <v>232</v>
      </c>
      <c r="C19" s="189" t="s">
        <v>181</v>
      </c>
      <c r="D19" s="109">
        <v>705901</v>
      </c>
      <c r="E19" s="147" t="s">
        <v>221</v>
      </c>
      <c r="F19" s="128">
        <v>86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</row>
    <row r="20" spans="1:243" ht="19.5" customHeight="1">
      <c r="A20" s="149">
        <v>205</v>
      </c>
      <c r="B20" s="189" t="s">
        <v>232</v>
      </c>
      <c r="C20" s="189" t="s">
        <v>181</v>
      </c>
      <c r="D20" s="109">
        <v>705901</v>
      </c>
      <c r="E20" s="147" t="s">
        <v>222</v>
      </c>
      <c r="F20" s="128">
        <v>158.61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</row>
    <row r="21" spans="1:243" ht="19.5" customHeight="1">
      <c r="A21" s="149">
        <v>205</v>
      </c>
      <c r="B21" s="189" t="s">
        <v>232</v>
      </c>
      <c r="C21" s="189" t="s">
        <v>181</v>
      </c>
      <c r="D21" s="109">
        <v>705901</v>
      </c>
      <c r="E21" s="147" t="s">
        <v>223</v>
      </c>
      <c r="F21" s="128">
        <v>4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</row>
    <row r="22" spans="1:243" ht="19.5" customHeight="1">
      <c r="A22" s="149">
        <v>205</v>
      </c>
      <c r="B22" s="189" t="s">
        <v>232</v>
      </c>
      <c r="C22" s="189" t="s">
        <v>181</v>
      </c>
      <c r="D22" s="109">
        <v>705901</v>
      </c>
      <c r="E22" s="147" t="s">
        <v>224</v>
      </c>
      <c r="F22" s="128">
        <v>8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</row>
    <row r="23" spans="1:243" ht="19.5" customHeight="1">
      <c r="A23" s="149">
        <v>205</v>
      </c>
      <c r="B23" s="189" t="s">
        <v>232</v>
      </c>
      <c r="C23" s="189" t="s">
        <v>181</v>
      </c>
      <c r="D23" s="109">
        <v>705901</v>
      </c>
      <c r="E23" s="147" t="s">
        <v>225</v>
      </c>
      <c r="F23" s="128">
        <v>175.84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</row>
    <row r="24" spans="1:243" ht="19.5" customHeight="1">
      <c r="A24" s="149">
        <v>205</v>
      </c>
      <c r="B24" s="189" t="s">
        <v>232</v>
      </c>
      <c r="C24" s="189" t="s">
        <v>181</v>
      </c>
      <c r="D24" s="109">
        <v>705901</v>
      </c>
      <c r="E24" s="147" t="s">
        <v>226</v>
      </c>
      <c r="F24" s="128">
        <v>4.92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</row>
    <row r="25" spans="1:243" ht="19.5" customHeight="1">
      <c r="A25" s="149">
        <v>205</v>
      </c>
      <c r="B25" s="189" t="s">
        <v>232</v>
      </c>
      <c r="C25" s="189" t="s">
        <v>181</v>
      </c>
      <c r="D25" s="109">
        <v>705901</v>
      </c>
      <c r="E25" s="147" t="s">
        <v>227</v>
      </c>
      <c r="F25" s="128">
        <v>359.38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</row>
    <row r="26" spans="1:243" ht="19.5" customHeight="1">
      <c r="A26" s="149">
        <v>205</v>
      </c>
      <c r="B26" s="189" t="s">
        <v>232</v>
      </c>
      <c r="C26" s="189" t="s">
        <v>181</v>
      </c>
      <c r="D26" s="109">
        <v>705901</v>
      </c>
      <c r="E26" s="147" t="s">
        <v>228</v>
      </c>
      <c r="F26" s="128">
        <v>80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</row>
    <row r="27" spans="1:243" ht="19.5" customHeight="1">
      <c r="A27" s="149">
        <v>205</v>
      </c>
      <c r="B27" s="189" t="s">
        <v>232</v>
      </c>
      <c r="C27" s="189" t="s">
        <v>181</v>
      </c>
      <c r="D27" s="109">
        <v>705901</v>
      </c>
      <c r="E27" s="147" t="s">
        <v>229</v>
      </c>
      <c r="F27" s="128">
        <v>21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</row>
    <row r="28" spans="1:243" ht="19.5" customHeight="1">
      <c r="A28" s="149">
        <v>205</v>
      </c>
      <c r="B28" s="189" t="s">
        <v>232</v>
      </c>
      <c r="C28" s="189" t="s">
        <v>181</v>
      </c>
      <c r="D28" s="109">
        <v>705901</v>
      </c>
      <c r="E28" s="147" t="s">
        <v>230</v>
      </c>
      <c r="F28" s="128">
        <v>75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</row>
    <row r="29" spans="1:243" ht="19.5" customHeight="1">
      <c r="A29" s="190" t="s">
        <v>233</v>
      </c>
      <c r="B29" s="190" t="s">
        <v>234</v>
      </c>
      <c r="C29" s="190" t="s">
        <v>235</v>
      </c>
      <c r="D29" s="109">
        <v>705901</v>
      </c>
      <c r="E29" s="171" t="s">
        <v>231</v>
      </c>
      <c r="F29" s="177">
        <v>2.72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</row>
    <row r="30" spans="1:243" ht="19.5" customHeight="1">
      <c r="A30" s="184"/>
      <c r="B30" s="184"/>
      <c r="C30" s="184"/>
      <c r="D30" s="43"/>
      <c r="E30" s="43"/>
      <c r="F30" s="175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</row>
    <row r="31" spans="1:243" ht="19.5" customHeight="1">
      <c r="A31" s="184"/>
      <c r="B31" s="184"/>
      <c r="C31" s="184"/>
      <c r="D31" s="37"/>
      <c r="E31" s="37"/>
      <c r="F31" s="175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</row>
    <row r="32" spans="1:243" ht="19.5" customHeight="1">
      <c r="A32" s="184"/>
      <c r="B32" s="184"/>
      <c r="C32" s="184"/>
      <c r="D32" s="37"/>
      <c r="E32" s="37"/>
      <c r="F32" s="175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</row>
    <row r="33" spans="1:243" ht="19.5" customHeight="1">
      <c r="A33" s="184"/>
      <c r="B33" s="184"/>
      <c r="C33" s="184"/>
      <c r="D33" s="43"/>
      <c r="E33" s="43"/>
      <c r="F33" s="175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</row>
    <row r="34" spans="1:243" ht="19.5" customHeight="1">
      <c r="A34" s="184"/>
      <c r="B34" s="184"/>
      <c r="C34" s="184"/>
      <c r="D34" s="37"/>
      <c r="E34" s="37"/>
      <c r="F34" s="175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</row>
    <row r="35" spans="1:243" ht="19.5" customHeight="1">
      <c r="A35" s="184"/>
      <c r="B35" s="184"/>
      <c r="C35" s="184"/>
      <c r="D35" s="37"/>
      <c r="E35" s="37"/>
      <c r="F35" s="175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</row>
    <row r="36" spans="1:243" ht="19.5" customHeight="1">
      <c r="A36" s="184"/>
      <c r="B36" s="184"/>
      <c r="C36" s="184"/>
      <c r="D36" s="43"/>
      <c r="E36" s="43"/>
      <c r="F36" s="17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</row>
    <row r="37" spans="1:243" ht="19.5" customHeight="1">
      <c r="A37" s="184"/>
      <c r="B37" s="184"/>
      <c r="C37" s="184"/>
      <c r="D37" s="37"/>
      <c r="E37" s="37"/>
      <c r="F37" s="175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</row>
    <row r="38" spans="1:243" ht="19.5" customHeight="1">
      <c r="A38" s="184"/>
      <c r="B38" s="184"/>
      <c r="C38" s="184"/>
      <c r="D38" s="37"/>
      <c r="E38" s="37"/>
      <c r="F38" s="175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</row>
    <row r="39" spans="1:243" ht="19.5" customHeight="1">
      <c r="A39" s="184"/>
      <c r="B39" s="184"/>
      <c r="C39" s="184"/>
      <c r="D39" s="43"/>
      <c r="E39" s="43"/>
      <c r="F39" s="17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</row>
    <row r="40" spans="1:243" ht="19.5" customHeight="1">
      <c r="A40" s="184"/>
      <c r="B40" s="184"/>
      <c r="C40" s="184"/>
      <c r="D40" s="37"/>
      <c r="E40" s="37"/>
      <c r="F40" s="175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</row>
    <row r="41" spans="1:243" ht="19.5" customHeight="1">
      <c r="A41" s="184"/>
      <c r="B41" s="184"/>
      <c r="C41" s="184"/>
      <c r="D41" s="37"/>
      <c r="E41" s="37"/>
      <c r="F41" s="175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</row>
    <row r="42" spans="1:243" ht="19.5" customHeight="1">
      <c r="A42" s="184"/>
      <c r="B42" s="184"/>
      <c r="C42" s="184"/>
      <c r="D42" s="43"/>
      <c r="E42" s="43"/>
      <c r="F42" s="175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</row>
    <row r="43" spans="1:243" ht="19.5" customHeight="1">
      <c r="A43" s="184"/>
      <c r="B43" s="184"/>
      <c r="C43" s="184"/>
      <c r="D43" s="37"/>
      <c r="E43" s="37"/>
      <c r="F43" s="175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</row>
    <row r="44" spans="1:243" ht="19.5" customHeight="1">
      <c r="A44" s="184"/>
      <c r="B44" s="184"/>
      <c r="C44" s="184"/>
      <c r="D44" s="37"/>
      <c r="E44" s="37"/>
      <c r="F44" s="175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</row>
    <row r="45" spans="1:243" ht="19.5" customHeight="1">
      <c r="A45" s="184"/>
      <c r="B45" s="184"/>
      <c r="C45" s="184"/>
      <c r="D45" s="43"/>
      <c r="E45" s="43"/>
      <c r="F45" s="175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</row>
    <row r="46" spans="1:243" ht="19.5" customHeight="1">
      <c r="A46" s="184"/>
      <c r="B46" s="184"/>
      <c r="C46" s="184"/>
      <c r="D46" s="37"/>
      <c r="E46" s="37"/>
      <c r="F46" s="175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</row>
    <row r="47" spans="1:243" ht="19.5" customHeight="1">
      <c r="A47" s="184"/>
      <c r="B47" s="184"/>
      <c r="C47" s="184"/>
      <c r="D47" s="37"/>
      <c r="E47" s="37"/>
      <c r="F47" s="175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</row>
    <row r="48" spans="1:243" ht="19.5" customHeight="1">
      <c r="A48" s="184"/>
      <c r="B48" s="184"/>
      <c r="C48" s="184"/>
      <c r="D48" s="43"/>
      <c r="E48" s="43"/>
      <c r="F48" s="175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</row>
    <row r="49" spans="1:243" ht="19.5" customHeight="1">
      <c r="A49" s="184"/>
      <c r="B49" s="184"/>
      <c r="C49" s="184"/>
      <c r="D49" s="37"/>
      <c r="E49" s="37"/>
      <c r="F49" s="175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</row>
    <row r="50" spans="1:243" ht="19.5" customHeight="1">
      <c r="A50" s="184"/>
      <c r="B50" s="184"/>
      <c r="C50" s="184"/>
      <c r="D50" s="37"/>
      <c r="E50" s="37"/>
      <c r="F50" s="175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</row>
    <row r="51" spans="1:243" ht="19.5" customHeight="1">
      <c r="A51" s="184"/>
      <c r="B51" s="184"/>
      <c r="C51" s="184"/>
      <c r="D51" s="43"/>
      <c r="E51" s="43"/>
      <c r="F51" s="175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</row>
    <row r="52" spans="1:243" ht="19.5" customHeight="1">
      <c r="A52" s="184"/>
      <c r="B52" s="184"/>
      <c r="C52" s="184"/>
      <c r="D52" s="43"/>
      <c r="E52" s="104"/>
      <c r="F52" s="175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</row>
    <row r="53" spans="1:243" ht="19.5" customHeight="1">
      <c r="A53" s="184"/>
      <c r="B53" s="184"/>
      <c r="C53" s="184"/>
      <c r="D53" s="43"/>
      <c r="E53" s="104"/>
      <c r="F53" s="175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</row>
    <row r="54" spans="1:243" ht="19.5" customHeight="1">
      <c r="A54" s="184"/>
      <c r="B54" s="184"/>
      <c r="C54" s="184"/>
      <c r="D54" s="43"/>
      <c r="E54" s="43"/>
      <c r="F54" s="175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</row>
    <row r="55" spans="1:243" ht="19.5" customHeight="1">
      <c r="A55" s="184"/>
      <c r="B55" s="184"/>
      <c r="C55" s="184"/>
      <c r="D55" s="43"/>
      <c r="E55" s="105"/>
      <c r="F55" s="175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</row>
    <row r="56" spans="1:243" ht="19.5" customHeight="1">
      <c r="A56" s="185"/>
      <c r="B56" s="185"/>
      <c r="C56" s="185"/>
      <c r="D56" s="5"/>
      <c r="E56" s="106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</row>
    <row r="57" spans="1:243" ht="19.5" customHeight="1">
      <c r="A57" s="186"/>
      <c r="B57" s="186"/>
      <c r="C57" s="186"/>
      <c r="D57" s="87"/>
      <c r="E57" s="87"/>
      <c r="F57" s="176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</row>
    <row r="58" spans="1:243" ht="19.5" customHeight="1">
      <c r="A58" s="185"/>
      <c r="B58" s="185"/>
      <c r="C58" s="185"/>
      <c r="D58" s="5"/>
      <c r="E58" s="5"/>
      <c r="F58" s="176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</row>
    <row r="59" spans="1:243" ht="19.5" customHeight="1">
      <c r="A59" s="187"/>
      <c r="B59" s="187"/>
      <c r="C59" s="187"/>
      <c r="D59" s="21"/>
      <c r="E59" s="21"/>
      <c r="F59" s="176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</row>
    <row r="60" spans="1:243" ht="19.5" customHeight="1">
      <c r="A60" s="187"/>
      <c r="B60" s="187"/>
      <c r="C60" s="187"/>
      <c r="D60" s="21"/>
      <c r="E60" s="21"/>
      <c r="F60" s="176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</row>
    <row r="61" spans="1:243" ht="19.5" customHeight="1">
      <c r="A61" s="187"/>
      <c r="B61" s="187"/>
      <c r="C61" s="187"/>
      <c r="D61" s="21"/>
      <c r="E61" s="21"/>
      <c r="F61" s="176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</row>
    <row r="62" spans="1:243" ht="19.5" customHeight="1">
      <c r="A62" s="187"/>
      <c r="B62" s="187"/>
      <c r="C62" s="187"/>
      <c r="D62" s="21"/>
      <c r="E62" s="21"/>
      <c r="F62" s="176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</row>
    <row r="63" spans="1:243" ht="19.5" customHeight="1">
      <c r="A63" s="187"/>
      <c r="B63" s="187"/>
      <c r="C63" s="187"/>
      <c r="D63" s="21"/>
      <c r="E63" s="21"/>
      <c r="F63" s="176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</row>
    <row r="64" spans="1:243" ht="19.5" customHeight="1">
      <c r="A64" s="187"/>
      <c r="B64" s="187"/>
      <c r="C64" s="187"/>
      <c r="D64" s="21"/>
      <c r="E64" s="21"/>
      <c r="F64" s="176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</row>
    <row r="65" spans="1:243" ht="19.5" customHeight="1">
      <c r="A65" s="187"/>
      <c r="B65" s="187"/>
      <c r="C65" s="187"/>
      <c r="D65" s="21"/>
      <c r="E65" s="21"/>
      <c r="F65" s="176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</row>
    <row r="66" spans="1:243" ht="19.5" customHeight="1">
      <c r="A66" s="187"/>
      <c r="B66" s="187"/>
      <c r="C66" s="187"/>
      <c r="D66" s="21"/>
      <c r="E66" s="21"/>
      <c r="F66" s="176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</row>
    <row r="67" spans="1:243" ht="19.5" customHeight="1">
      <c r="A67" s="187"/>
      <c r="B67" s="187"/>
      <c r="C67" s="187"/>
      <c r="D67" s="21"/>
      <c r="E67" s="21"/>
      <c r="F67" s="176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</row>
    <row r="68" spans="1:243" ht="19.5" customHeight="1">
      <c r="A68" s="187"/>
      <c r="B68" s="187"/>
      <c r="C68" s="187"/>
      <c r="D68" s="21"/>
      <c r="E68" s="21"/>
      <c r="F68" s="176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  <ignoredErrors>
    <ignoredError sqref="B10:C29 A2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tabSelected="1" zoomScalePageLayoutView="0" workbookViewId="0" topLeftCell="A1">
      <selection activeCell="G18" sqref="G1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7"/>
      <c r="B1" s="27"/>
      <c r="C1" s="27"/>
      <c r="D1" s="27"/>
      <c r="E1" s="36"/>
      <c r="F1" s="27"/>
      <c r="G1" s="27"/>
      <c r="H1" s="29" t="s">
        <v>121</v>
      </c>
      <c r="I1" s="1"/>
    </row>
    <row r="2" spans="1:9" ht="25.5" customHeight="1">
      <c r="A2" s="63" t="s">
        <v>32</v>
      </c>
      <c r="B2" s="48"/>
      <c r="C2" s="48"/>
      <c r="D2" s="48"/>
      <c r="E2" s="48"/>
      <c r="F2" s="48"/>
      <c r="G2" s="48"/>
      <c r="H2" s="48"/>
      <c r="I2" s="1"/>
    </row>
    <row r="3" spans="1:9" ht="19.5" customHeight="1">
      <c r="A3" s="170" t="s">
        <v>201</v>
      </c>
      <c r="B3" s="35"/>
      <c r="C3" s="35"/>
      <c r="D3" s="35"/>
      <c r="E3" s="35"/>
      <c r="F3" s="35"/>
      <c r="G3" s="35"/>
      <c r="H3" s="28" t="s">
        <v>74</v>
      </c>
      <c r="I3" s="1"/>
    </row>
    <row r="4" spans="1:9" ht="19.5" customHeight="1">
      <c r="A4" s="201" t="s">
        <v>71</v>
      </c>
      <c r="B4" s="201" t="s">
        <v>109</v>
      </c>
      <c r="C4" s="49" t="s">
        <v>89</v>
      </c>
      <c r="D4" s="49"/>
      <c r="E4" s="49"/>
      <c r="F4" s="49"/>
      <c r="G4" s="49"/>
      <c r="H4" s="49"/>
      <c r="I4" s="1"/>
    </row>
    <row r="5" spans="1:9" ht="19.5" customHeight="1">
      <c r="A5" s="201"/>
      <c r="B5" s="201"/>
      <c r="C5" s="211" t="s">
        <v>31</v>
      </c>
      <c r="D5" s="201" t="s">
        <v>21</v>
      </c>
      <c r="E5" s="49" t="s">
        <v>36</v>
      </c>
      <c r="F5" s="49"/>
      <c r="G5" s="49"/>
      <c r="H5" s="209" t="s">
        <v>70</v>
      </c>
      <c r="I5" s="1"/>
    </row>
    <row r="6" spans="1:9" ht="33.75" customHeight="1">
      <c r="A6" s="201"/>
      <c r="B6" s="201"/>
      <c r="C6" s="211"/>
      <c r="D6" s="201"/>
      <c r="E6" s="84" t="s">
        <v>80</v>
      </c>
      <c r="F6" s="84" t="s">
        <v>29</v>
      </c>
      <c r="G6" s="84" t="s">
        <v>114</v>
      </c>
      <c r="H6" s="209"/>
      <c r="I6" s="1"/>
    </row>
    <row r="7" spans="1:9" ht="19.5" customHeight="1">
      <c r="A7" s="165">
        <v>705901</v>
      </c>
      <c r="B7" s="166" t="s">
        <v>140</v>
      </c>
      <c r="C7" s="168">
        <f>D7+E7+H7</f>
        <v>12</v>
      </c>
      <c r="D7" s="117"/>
      <c r="E7" s="169">
        <f>SUM(F7:G7)</f>
        <v>8</v>
      </c>
      <c r="F7" s="95"/>
      <c r="G7" s="157">
        <v>8</v>
      </c>
      <c r="H7" s="167">
        <v>4</v>
      </c>
      <c r="I7" s="1"/>
    </row>
    <row r="8" spans="1:9" ht="19.5" customHeight="1">
      <c r="A8" s="14"/>
      <c r="B8" s="14"/>
      <c r="C8" s="14"/>
      <c r="D8" s="14"/>
      <c r="E8" s="25"/>
      <c r="F8" s="14"/>
      <c r="G8" s="14"/>
      <c r="H8" s="23"/>
      <c r="I8" s="23"/>
    </row>
    <row r="9" spans="1:9" ht="19.5" customHeight="1">
      <c r="A9" s="14"/>
      <c r="B9" s="14"/>
      <c r="C9" s="14"/>
      <c r="D9" s="14"/>
      <c r="E9" s="25"/>
      <c r="F9" s="14"/>
      <c r="G9" s="14"/>
      <c r="H9" s="23"/>
      <c r="I9" s="23"/>
    </row>
    <row r="10" spans="1:9" ht="19.5" customHeight="1">
      <c r="A10" s="14"/>
      <c r="B10" s="14"/>
      <c r="C10" s="14"/>
      <c r="D10" s="14"/>
      <c r="E10" s="51"/>
      <c r="F10" s="14"/>
      <c r="G10" s="14"/>
      <c r="H10" s="23"/>
      <c r="I10" s="23"/>
    </row>
    <row r="11" spans="1:9" ht="19.5" customHeight="1">
      <c r="A11" s="14"/>
      <c r="B11" s="14"/>
      <c r="C11" s="14"/>
      <c r="D11" s="14"/>
      <c r="E11" s="51"/>
      <c r="F11" s="14"/>
      <c r="G11" s="14"/>
      <c r="H11" s="23"/>
      <c r="I11" s="23"/>
    </row>
    <row r="12" spans="1:9" ht="19.5" customHeight="1">
      <c r="A12" s="14"/>
      <c r="B12" s="14"/>
      <c r="C12" s="14"/>
      <c r="D12" s="14"/>
      <c r="E12" s="25"/>
      <c r="F12" s="14"/>
      <c r="G12" s="14"/>
      <c r="H12" s="23"/>
      <c r="I12" s="23"/>
    </row>
    <row r="13" spans="1:9" ht="19.5" customHeight="1">
      <c r="A13" s="14"/>
      <c r="B13" s="14"/>
      <c r="C13" s="14"/>
      <c r="D13" s="14"/>
      <c r="E13" s="25"/>
      <c r="F13" s="14"/>
      <c r="G13" s="14"/>
      <c r="H13" s="23"/>
      <c r="I13" s="23"/>
    </row>
    <row r="14" spans="1:9" ht="19.5" customHeight="1">
      <c r="A14" s="14"/>
      <c r="B14" s="14"/>
      <c r="C14" s="14"/>
      <c r="D14" s="14"/>
      <c r="E14" s="51"/>
      <c r="F14" s="14"/>
      <c r="G14" s="14"/>
      <c r="H14" s="23"/>
      <c r="I14" s="23"/>
    </row>
    <row r="15" spans="1:9" ht="19.5" customHeight="1">
      <c r="A15" s="14"/>
      <c r="B15" s="14"/>
      <c r="C15" s="14"/>
      <c r="D15" s="14"/>
      <c r="E15" s="51"/>
      <c r="F15" s="14"/>
      <c r="G15" s="14"/>
      <c r="H15" s="23"/>
      <c r="I15" s="23"/>
    </row>
    <row r="16" spans="1:9" ht="19.5" customHeight="1">
      <c r="A16" s="14"/>
      <c r="B16" s="14"/>
      <c r="C16" s="14"/>
      <c r="D16" s="14"/>
      <c r="E16" s="26"/>
      <c r="F16" s="14"/>
      <c r="G16" s="14"/>
      <c r="H16" s="23"/>
      <c r="I16" s="23"/>
    </row>
    <row r="17" spans="1:9" ht="19.5" customHeight="1">
      <c r="A17" s="14"/>
      <c r="B17" s="14"/>
      <c r="C17" s="14"/>
      <c r="D17" s="14"/>
      <c r="E17" s="25"/>
      <c r="F17" s="14"/>
      <c r="G17" s="14"/>
      <c r="H17" s="23"/>
      <c r="I17" s="23"/>
    </row>
    <row r="18" spans="1:9" ht="19.5" customHeight="1">
      <c r="A18" s="25"/>
      <c r="B18" s="25"/>
      <c r="C18" s="25"/>
      <c r="D18" s="25"/>
      <c r="E18" s="25"/>
      <c r="F18" s="14"/>
      <c r="G18" s="14"/>
      <c r="H18" s="23"/>
      <c r="I18" s="23"/>
    </row>
    <row r="19" spans="1:9" ht="19.5" customHeight="1">
      <c r="A19" s="23"/>
      <c r="B19" s="23"/>
      <c r="C19" s="23"/>
      <c r="D19" s="23"/>
      <c r="E19" s="66"/>
      <c r="F19" s="23"/>
      <c r="G19" s="23"/>
      <c r="H19" s="23"/>
      <c r="I19" s="23"/>
    </row>
    <row r="20" spans="1:9" ht="19.5" customHeight="1">
      <c r="A20" s="23"/>
      <c r="B20" s="23"/>
      <c r="C20" s="23"/>
      <c r="D20" s="23"/>
      <c r="E20" s="66"/>
      <c r="F20" s="23"/>
      <c r="G20" s="23"/>
      <c r="H20" s="23"/>
      <c r="I20" s="23"/>
    </row>
    <row r="21" spans="1:9" ht="19.5" customHeight="1">
      <c r="A21" s="23"/>
      <c r="B21" s="23"/>
      <c r="C21" s="23"/>
      <c r="D21" s="23"/>
      <c r="E21" s="66"/>
      <c r="F21" s="23"/>
      <c r="G21" s="23"/>
      <c r="H21" s="23"/>
      <c r="I21" s="23"/>
    </row>
    <row r="22" spans="1:9" ht="19.5" customHeight="1">
      <c r="A22" s="23"/>
      <c r="B22" s="23"/>
      <c r="C22" s="23"/>
      <c r="D22" s="23"/>
      <c r="E22" s="66"/>
      <c r="F22" s="23"/>
      <c r="G22" s="23"/>
      <c r="H22" s="23"/>
      <c r="I22" s="23"/>
    </row>
    <row r="23" spans="1:9" ht="19.5" customHeight="1">
      <c r="A23" s="23"/>
      <c r="B23" s="23"/>
      <c r="C23" s="23"/>
      <c r="D23" s="23"/>
      <c r="E23" s="66"/>
      <c r="F23" s="23"/>
      <c r="G23" s="23"/>
      <c r="H23" s="23"/>
      <c r="I23" s="23"/>
    </row>
    <row r="24" spans="1:9" ht="19.5" customHeight="1">
      <c r="A24" s="23"/>
      <c r="B24" s="23"/>
      <c r="C24" s="23"/>
      <c r="D24" s="23"/>
      <c r="E24" s="66"/>
      <c r="F24" s="23"/>
      <c r="G24" s="23"/>
      <c r="H24" s="23"/>
      <c r="I24" s="23"/>
    </row>
    <row r="25" spans="1:9" ht="19.5" customHeight="1">
      <c r="A25" s="23"/>
      <c r="B25" s="23"/>
      <c r="C25" s="23"/>
      <c r="D25" s="23"/>
      <c r="E25" s="66"/>
      <c r="F25" s="23"/>
      <c r="G25" s="23"/>
      <c r="H25" s="23"/>
      <c r="I25" s="23"/>
    </row>
    <row r="26" spans="1:9" ht="19.5" customHeight="1">
      <c r="A26" s="23"/>
      <c r="B26" s="23"/>
      <c r="C26" s="23"/>
      <c r="D26" s="23"/>
      <c r="E26" s="66"/>
      <c r="F26" s="23"/>
      <c r="G26" s="23"/>
      <c r="H26" s="23"/>
      <c r="I26" s="23"/>
    </row>
    <row r="27" spans="1:9" ht="19.5" customHeight="1">
      <c r="A27" s="23"/>
      <c r="B27" s="23"/>
      <c r="C27" s="23"/>
      <c r="D27" s="23"/>
      <c r="E27" s="66"/>
      <c r="F27" s="23"/>
      <c r="G27" s="23"/>
      <c r="H27" s="23"/>
      <c r="I27" s="23"/>
    </row>
    <row r="28" spans="1:9" ht="19.5" customHeight="1">
      <c r="A28" s="23"/>
      <c r="B28" s="23"/>
      <c r="C28" s="23"/>
      <c r="D28" s="23"/>
      <c r="E28" s="66"/>
      <c r="F28" s="23"/>
      <c r="G28" s="23"/>
      <c r="H28" s="23"/>
      <c r="I28" s="23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  <ignoredErrors>
    <ignoredError sqref="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张忠涛</cp:lastModifiedBy>
  <cp:lastPrinted>2016-03-07T09:33:39Z</cp:lastPrinted>
  <dcterms:created xsi:type="dcterms:W3CDTF">2016-02-17T06:58:02Z</dcterms:created>
  <dcterms:modified xsi:type="dcterms:W3CDTF">2016-03-07T09:33:41Z</dcterms:modified>
  <cp:category/>
  <cp:version/>
  <cp:contentType/>
  <cp:contentStatus/>
</cp:coreProperties>
</file>