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78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'1-1'!$A$1:$Q$16</definedName>
    <definedName name="_xlnm.Print_Area" localSheetId="2">'1-2'!$A$1:$J$16</definedName>
    <definedName name="_xlnm.Print_Area" localSheetId="3">'2'!$A$1:$AL$22</definedName>
    <definedName name="_xlnm.Print_Area" localSheetId="4">'2-1'!$A$1:$M$14</definedName>
    <definedName name="_xlnm.Print_Area" localSheetId="5">'2-2'!$A$1:$Y$10</definedName>
    <definedName name="_xlnm.Print_Area" localSheetId="6">'2-3'!$A$1:$S$14</definedName>
    <definedName name="_xlnm.Print_Area" localSheetId="7">'2-4'!$A$1:$F$25</definedName>
    <definedName name="_xlnm.Print_Area" localSheetId="8">'3'!$A$1:$H$7</definedName>
    <definedName name="_xlnm.Print_Area" localSheetId="10">'5'!$A$1:$W$19</definedName>
    <definedName name="_xlnm.Print_Area">#N/A</definedName>
    <definedName name="_xlnm.Print_Titles" localSheetId="0">'1'!$1:$5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<sst xmlns="http://schemas.openxmlformats.org/spreadsheetml/2006/main" count="512" uniqueCount="191">
  <si>
    <t>表1</t>
  </si>
  <si>
    <t>部门收支总表</t>
  </si>
  <si>
    <t>四川省财政投资评审中心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</si>
  <si>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</si>
  <si>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</si>
  <si>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</si>
  <si>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</si>
  <si>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</si>
  <si>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</si>
  <si>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</si>
  <si>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</si>
  <si>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</si>
  <si>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</si>
  <si>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</si>
  <si>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</si>
  <si>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</si>
  <si>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</si>
  <si>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</si>
  <si>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</si>
  <si>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</si>
  <si>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</si>
  <si>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</si>
  <si>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</si>
  <si>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</si>
  <si>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</si>
  <si>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</si>
  <si>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</si>
  <si>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</si>
  <si>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</si>
  <si>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</si>
  <si>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</si>
  <si>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</si>
  <si>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</si>
  <si>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</si>
  <si>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</si>
  <si>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</si>
  <si>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</si>
  <si>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</si>
  <si>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</si>
  <si>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</si>
  <si>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</si>
  <si>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</si>
  <si>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</si>
  <si>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</si>
  <si>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</si>
  <si>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</si>
  <si>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</si>
  <si>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</si>
  <si>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</si>
  <si>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</si>
  <si>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</si>
  <si>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</si>
  <si>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</si>
  <si>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</si>
  <si>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</si>
  <si>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</si>
  <si>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</si>
  <si>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</si>
  <si>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</si>
  <si>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四川省财政投资评审中心</t>
  </si>
  <si>
    <t>06</t>
  </si>
  <si>
    <t>01</t>
  </si>
  <si>
    <r>
      <t xml:space="preserve">       </t>
    </r>
    <r>
      <rPr>
        <sz val="9"/>
        <color indexed="8"/>
        <rFont val="宋体"/>
        <family val="0"/>
      </rPr>
      <t>行政运行</t>
    </r>
  </si>
  <si>
    <t>201</t>
  </si>
  <si>
    <t>08</t>
  </si>
  <si>
    <r>
      <t xml:space="preserve">       </t>
    </r>
    <r>
      <rPr>
        <sz val="9"/>
        <color indexed="8"/>
        <rFont val="宋体"/>
        <family val="0"/>
      </rPr>
      <t>财政委托业务支出</t>
    </r>
  </si>
  <si>
    <t>210</t>
  </si>
  <si>
    <t>05</t>
  </si>
  <si>
    <t xml:space="preserve">    行政单位医疗</t>
  </si>
  <si>
    <t>03</t>
  </si>
  <si>
    <t xml:space="preserve">    公务员医疗补助</t>
  </si>
  <si>
    <t>212</t>
  </si>
  <si>
    <t>12</t>
  </si>
  <si>
    <t xml:space="preserve">    土地整理支出</t>
  </si>
  <si>
    <t>221</t>
  </si>
  <si>
    <t>02</t>
  </si>
  <si>
    <t xml:space="preserve">    住房公积金</t>
  </si>
  <si>
    <r>
      <t xml:space="preserve">       </t>
    </r>
    <r>
      <rPr>
        <sz val="9"/>
        <color indexed="8"/>
        <rFont val="宋体"/>
        <family val="0"/>
      </rPr>
      <t>购房补贴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</si>
  <si>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</si>
  <si>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</si>
  <si>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</si>
  <si>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</si>
  <si>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</si>
  <si>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</si>
  <si>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</si>
  <si>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购房补贴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</si>
  <si>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</si>
  <si>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</si>
  <si>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</si>
  <si>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</si>
  <si>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</si>
  <si>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</si>
  <si>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</si>
  <si>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</si>
  <si>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</si>
  <si>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</si>
  <si>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</si>
  <si>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</si>
  <si>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</si>
  <si>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</si>
  <si>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 xml:space="preserve">  财政事务</t>
  </si>
  <si>
    <t>医疗卫生与计划生育支出</t>
  </si>
  <si>
    <t xml:space="preserve">  医疗保障</t>
  </si>
  <si>
    <t>城乡社区支出</t>
  </si>
  <si>
    <t xml:space="preserve">  新增建设用地土地有偿使用费及对应专项债务收入安排的支出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</si>
  <si>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</si>
  <si>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</si>
  <si>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</si>
  <si>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</si>
  <si>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</si>
  <si>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</si>
  <si>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</si>
  <si>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</si>
  <si>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</si>
  <si>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</si>
  <si>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</si>
  <si>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</si>
  <si>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r>
      <t xml:space="preserve">       </t>
    </r>
    <r>
      <rPr>
        <sz val="10"/>
        <color indexed="8"/>
        <rFont val="宋体"/>
        <family val="0"/>
      </rPr>
      <t>行政运行</t>
    </r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</si>
  <si>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</si>
  <si>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</si>
  <si>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</si>
  <si>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</si>
  <si>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</si>
  <si>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</si>
  <si>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</si>
  <si>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</si>
  <si>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</si>
  <si>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</si>
  <si>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</si>
  <si>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</si>
  <si>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</si>
  <si>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</si>
  <si>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</si>
  <si>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</si>
  <si>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</si>
  <si>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</si>
  <si>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</si>
  <si>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</si>
  <si>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</si>
  <si>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</si>
  <si>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</si>
  <si>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</si>
  <si>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</si>
  <si>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</si>
  <si>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</si>
  <si>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</si>
  <si>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</si>
  <si>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</si>
  <si>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</si>
  <si>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</si>
  <si>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</si>
  <si>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</si>
  <si>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</si>
  <si>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</si>
  <si>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</si>
  <si>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</si>
  <si>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r>
      <t xml:space="preserve">        </t>
    </r>
    <r>
      <rPr>
        <sz val="9"/>
        <color indexed="8"/>
        <rFont val="宋体"/>
        <family val="0"/>
      </rPr>
      <t>购房补贴</t>
    </r>
  </si>
  <si>
    <t>表2-4</t>
  </si>
  <si>
    <t>项目支出财政拨款预算表</t>
  </si>
  <si>
    <t>金额</t>
  </si>
  <si>
    <t>单位名称  （科目、项目）</t>
  </si>
  <si>
    <t xml:space="preserve">      房屋构建维修经费</t>
  </si>
  <si>
    <t xml:space="preserve">      房屋构建及维修经费</t>
  </si>
  <si>
    <t xml:space="preserve">      部门应急机动经费</t>
  </si>
  <si>
    <t xml:space="preserve">      信息化建设及运行维护</t>
  </si>
  <si>
    <t xml:space="preserve">      物业管理费</t>
  </si>
  <si>
    <t xml:space="preserve">      设备购置经费</t>
  </si>
  <si>
    <t xml:space="preserve">      培训费</t>
  </si>
  <si>
    <t xml:space="preserve">      公务用车运行维护费</t>
  </si>
  <si>
    <t xml:space="preserve">      公务接待费</t>
  </si>
  <si>
    <t xml:space="preserve">      财政投资评审差旅费</t>
  </si>
  <si>
    <t xml:space="preserve">      财政投资评审劳务费</t>
  </si>
  <si>
    <t xml:space="preserve">      财政投资评审委托业务费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</si>
  <si>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</si>
  <si>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</si>
  <si>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</si>
  <si>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</si>
  <si>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</si>
  <si>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</si>
  <si>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</si>
  <si>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</si>
  <si>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</si>
  <si>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</si>
  <si>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</si>
  <si>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</si>
  <si>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</si>
  <si>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619901</t>
  </si>
  <si>
    <t xml:space="preserve">  619901</t>
  </si>
  <si>
    <r>
      <t xml:space="preserve">       </t>
    </r>
    <r>
      <rPr>
        <sz val="9"/>
        <color indexed="8"/>
        <rFont val="宋体"/>
        <family val="0"/>
      </rPr>
      <t>购房补贴</t>
    </r>
  </si>
  <si>
    <t>一般公共预算支出预算表</t>
  </si>
  <si>
    <t>表5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</si>
</sst>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\&quot;#,##0.00_);\(&quot;\&quot;#,##0.00\)"/>
    <numFmt numFmtId="178" formatCode="###0.00"/>
  </numFmts>
  <fonts count="39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14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5" fillId="0" borderId="3" applyNumberFormat="0" applyFill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29" fillId="12" borderId="4" applyNumberFormat="0" applyAlignment="0" applyProtection="0"/>
    <xf numFmtId="0" fontId="28" fillId="13" borderId="5" applyNumberFormat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5" fillId="5" borderId="0" applyNumberFormat="0" applyBorder="0" applyAlignment="0" applyProtection="0"/>
    <xf numFmtId="0" fontId="32" fillId="12" borderId="7" applyNumberFormat="0" applyAlignment="0" applyProtection="0"/>
    <xf numFmtId="0" fontId="27" fillId="10" borderId="4" applyNumberFormat="0" applyAlignment="0" applyProtection="0"/>
    <xf numFmtId="0" fontId="34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6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6" fontId="1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6" fillId="0" borderId="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6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0" fontId="1" fillId="1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8" fontId="1" fillId="0" borderId="9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1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 applyProtection="1">
      <alignment vertical="center" wrapText="1"/>
      <protection/>
    </xf>
    <xf numFmtId="0" fontId="12" fillId="12" borderId="0" xfId="0" applyNumberFormat="1" applyFont="1" applyFill="1" applyAlignment="1" applyProtection="1">
      <alignment vertical="center" wrapText="1"/>
      <protection/>
    </xf>
    <xf numFmtId="0" fontId="13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F7" sqref="F7"/>
    </sheetView>
  </sheetViews>
  <sheetFormatPr defaultColWidth="8.66015625" defaultRowHeight="19.5" customHeight="1"/>
  <cols>
    <col min="1" max="1" width="49.33203125" style="75" customWidth="1"/>
    <col min="2" max="2" width="31" style="75" customWidth="1"/>
    <col min="3" max="3" width="52.16015625" style="75" customWidth="1"/>
    <col min="4" max="4" width="31.33203125" style="75" customWidth="1"/>
    <col min="5" max="16384" width="8.66015625" style="75" customWidth="1"/>
  </cols>
  <sheetData>
    <row r="1" spans="1:4" ht="19.5" customHeight="1">
      <c r="A1" s="87"/>
      <c r="B1" s="87"/>
      <c r="C1" s="87"/>
      <c r="D1" s="3" t="s">
        <v>0</v>
      </c>
    </row>
    <row r="2" spans="1:4" ht="19.5" customHeight="1">
      <c r="A2" s="104" t="s">
        <v>1</v>
      </c>
      <c r="B2" s="104"/>
      <c r="C2" s="104"/>
      <c r="D2" s="104"/>
    </row>
    <row r="3" spans="1:4" ht="19.5" customHeight="1">
      <c r="A3" s="61" t="s">
        <v>2</v>
      </c>
      <c r="B3" s="61"/>
      <c r="C3" s="1"/>
      <c r="D3" s="8" t="s">
        <v>3</v>
      </c>
    </row>
    <row r="4" spans="1:4" ht="23.25" customHeight="1">
      <c r="A4" s="63" t="s">
        <v>4</v>
      </c>
      <c r="B4" s="63"/>
      <c r="C4" s="63" t="s">
        <v>5</v>
      </c>
      <c r="D4" s="63"/>
    </row>
    <row r="5" spans="1:4" ht="23.25" customHeight="1">
      <c r="A5" s="105" t="s">
        <v>6</v>
      </c>
      <c r="B5" s="106" t="s">
        <v>7</v>
      </c>
      <c r="C5" s="105" t="s">
        <v>6</v>
      </c>
      <c r="D5" s="107" t="s">
        <v>7</v>
      </c>
    </row>
    <row r="6" spans="1:4" ht="19.5" customHeight="1">
      <c r="A6" s="108" t="s">
        <v>8</v>
      </c>
      <c r="B6" s="109">
        <v>2223.6</v>
      </c>
      <c r="C6" s="110" t="s">
        <v>9</v>
      </c>
      <c r="D6" s="109">
        <v>124.32</v>
      </c>
    </row>
    <row r="7" spans="1:4" ht="19.5" customHeight="1">
      <c r="A7" s="111" t="s">
        <v>10</v>
      </c>
      <c r="B7" s="112"/>
      <c r="C7" s="111" t="s">
        <v>11</v>
      </c>
      <c r="D7" s="109">
        <v>58</v>
      </c>
    </row>
    <row r="8" spans="1:4" ht="19.5" customHeight="1">
      <c r="A8" s="111" t="s">
        <v>12</v>
      </c>
      <c r="B8" s="109"/>
      <c r="C8" s="111" t="s">
        <v>13</v>
      </c>
      <c r="D8" s="109">
        <v>19.77</v>
      </c>
    </row>
    <row r="9" spans="1:4" ht="19.5" customHeight="1">
      <c r="A9" s="111" t="s">
        <v>14</v>
      </c>
      <c r="B9" s="109"/>
      <c r="C9" s="111" t="s">
        <v>15</v>
      </c>
      <c r="D9" s="109">
        <v>2470.02</v>
      </c>
    </row>
    <row r="10" spans="1:4" ht="19.5" customHeight="1">
      <c r="A10" s="111" t="s">
        <v>16</v>
      </c>
      <c r="B10" s="113"/>
      <c r="C10" s="111" t="s">
        <v>17</v>
      </c>
      <c r="D10" s="113">
        <f>SUM(D11:D12)</f>
        <v>0</v>
      </c>
    </row>
    <row r="11" spans="1:4" ht="19.5" customHeight="1">
      <c r="A11" s="108" t="s">
        <v>18</v>
      </c>
      <c r="B11" s="113"/>
      <c r="C11" s="114" t="s">
        <v>19</v>
      </c>
      <c r="D11" s="113"/>
    </row>
    <row r="12" spans="1:4" ht="19.5" customHeight="1">
      <c r="A12" s="108" t="s">
        <v>20</v>
      </c>
      <c r="B12" s="109"/>
      <c r="C12" s="114" t="s">
        <v>21</v>
      </c>
      <c r="D12" s="109"/>
    </row>
    <row r="13" spans="1:4" ht="19.5" customHeight="1">
      <c r="A13" s="115" t="s">
        <v>22</v>
      </c>
      <c r="B13" s="112"/>
      <c r="C13" s="110"/>
      <c r="D13" s="116"/>
    </row>
    <row r="14" spans="1:4" ht="19.5" customHeight="1">
      <c r="A14" s="108" t="s">
        <v>23</v>
      </c>
      <c r="B14" s="117"/>
      <c r="C14" s="110"/>
      <c r="D14" s="118"/>
    </row>
    <row r="15" spans="1:4" ht="19.5" customHeight="1">
      <c r="A15" s="108" t="s">
        <v>24</v>
      </c>
      <c r="B15" s="109"/>
      <c r="C15" s="110"/>
      <c r="D15" s="118"/>
    </row>
    <row r="16" spans="1:4" ht="19.5" customHeight="1">
      <c r="A16" s="111"/>
      <c r="B16" s="116"/>
      <c r="C16" s="111"/>
      <c r="D16" s="118"/>
    </row>
    <row r="17" spans="1:7" ht="19.5" customHeight="1">
      <c r="A17" s="105" t="s">
        <v>25</v>
      </c>
      <c r="B17" s="118">
        <f>SUM(B6:B10,B15)</f>
        <v>2223.6</v>
      </c>
      <c r="C17" s="105" t="s">
        <v>26</v>
      </c>
      <c r="D17" s="118">
        <f>SUM(D6:D10)</f>
        <v>2672.11</v>
      </c>
      <c r="G17" s="119" t="s">
        <v>27</v>
      </c>
    </row>
    <row r="18" spans="1:4" ht="19.5" customHeight="1">
      <c r="A18" s="111" t="s">
        <v>28</v>
      </c>
      <c r="B18" s="109"/>
      <c r="C18" s="111" t="s">
        <v>29</v>
      </c>
      <c r="D18" s="109"/>
    </row>
    <row r="19" spans="1:4" ht="19.5" customHeight="1">
      <c r="A19" s="111" t="s">
        <v>30</v>
      </c>
      <c r="B19" s="109">
        <v>448.51</v>
      </c>
      <c r="C19" s="111" t="s">
        <v>31</v>
      </c>
      <c r="D19" s="109"/>
    </row>
    <row r="20" spans="1:4" ht="19.5" customHeight="1">
      <c r="A20" s="111" t="s">
        <v>32</v>
      </c>
      <c r="B20" s="109"/>
      <c r="C20" s="111" t="s">
        <v>33</v>
      </c>
      <c r="D20" s="109"/>
    </row>
    <row r="21" spans="1:4" ht="19.5" customHeight="1">
      <c r="A21" s="111"/>
      <c r="B21" s="109"/>
      <c r="C21" s="111" t="s">
        <v>32</v>
      </c>
      <c r="D21" s="109"/>
    </row>
    <row r="22" spans="1:4" ht="19.5" customHeight="1">
      <c r="A22" s="111"/>
      <c r="B22" s="118"/>
      <c r="C22" s="111"/>
      <c r="D22" s="118"/>
    </row>
    <row r="23" spans="1:31" ht="19.5" customHeight="1">
      <c r="A23" s="111"/>
      <c r="B23" s="118"/>
      <c r="C23" s="111"/>
      <c r="D23" s="118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ht="19.5" customHeight="1">
      <c r="A24" s="105" t="s">
        <v>34</v>
      </c>
      <c r="B24" s="118">
        <f>SUM(B17:B19)</f>
        <v>2672.1099999999997</v>
      </c>
      <c r="C24" s="105" t="s">
        <v>35</v>
      </c>
      <c r="D24" s="118">
        <f>SUM(D17,D18,D20)</f>
        <v>2672.11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ht="19.5" customHeight="1">
      <c r="A25" s="120"/>
      <c r="B25" s="121"/>
      <c r="C25" s="122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ht="19.5" customHeight="1">
      <c r="A26" s="120"/>
      <c r="B26" s="121"/>
      <c r="C26" s="122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ht="19.5" customHeight="1">
      <c r="A27" s="120"/>
      <c r="B27" s="121"/>
      <c r="C27" s="122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ht="19.5" customHeight="1">
      <c r="A28" s="120"/>
      <c r="B28" s="121"/>
      <c r="C28" s="122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ht="19.5" customHeight="1">
      <c r="A29" s="123"/>
      <c r="B29" s="123"/>
      <c r="C29" s="123"/>
      <c r="D29" s="123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ht="19.5" customHeight="1">
      <c r="A30" s="124"/>
      <c r="B30" s="124"/>
      <c r="C30" s="124"/>
      <c r="D30" s="124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ht="19.5" customHeight="1">
      <c r="A31" s="125"/>
      <c r="B31" s="125"/>
      <c r="C31" s="125"/>
      <c r="D31" s="125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ht="19.5" customHeight="1">
      <c r="A32" s="125"/>
      <c r="B32" s="125"/>
      <c r="C32" s="125"/>
      <c r="D32" s="125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</sheetData>
  <sheetProtection/>
  <printOptions horizontalCentered="1" verticalCentered="1"/>
  <pageMargins left="0.59" right="0.59" top="0.59" bottom="0.59" header="0.59" footer="0.39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126"/>
      <c r="C1" s="126"/>
      <c r="D1" s="126"/>
      <c r="E1" s="126"/>
      <c r="F1" s="126"/>
      <c r="G1" s="126"/>
      <c r="H1" s="127" t="s">
        <v>183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</row>
    <row r="2" spans="1:245" ht="19.5" customHeight="1">
      <c r="A2" s="147" t="s">
        <v>184</v>
      </c>
      <c r="B2" s="147"/>
      <c r="C2" s="147"/>
      <c r="D2" s="147"/>
      <c r="E2" s="147"/>
      <c r="F2" s="147"/>
      <c r="G2" s="147"/>
      <c r="H2" s="14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</row>
    <row r="3" spans="1:245" ht="19.5" customHeight="1">
      <c r="A3" s="129" t="s">
        <v>2</v>
      </c>
      <c r="B3" s="25"/>
      <c r="C3" s="25"/>
      <c r="D3" s="25"/>
      <c r="E3" s="25"/>
      <c r="F3" s="6"/>
      <c r="G3" s="6"/>
      <c r="H3" s="8" t="s">
        <v>3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</row>
    <row r="4" spans="1:245" ht="19.5" customHeight="1">
      <c r="A4" s="130" t="s">
        <v>38</v>
      </c>
      <c r="B4" s="130"/>
      <c r="C4" s="130"/>
      <c r="D4" s="131"/>
      <c r="E4" s="132"/>
      <c r="F4" s="150" t="s">
        <v>185</v>
      </c>
      <c r="G4" s="150"/>
      <c r="H4" s="150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</row>
    <row r="5" spans="1:245" ht="19.5" customHeight="1">
      <c r="A5" s="26" t="s">
        <v>48</v>
      </c>
      <c r="B5" s="27"/>
      <c r="C5" s="133"/>
      <c r="D5" s="157" t="s">
        <v>49</v>
      </c>
      <c r="E5" s="159" t="s">
        <v>84</v>
      </c>
      <c r="F5" s="149" t="s">
        <v>39</v>
      </c>
      <c r="G5" s="149" t="s">
        <v>80</v>
      </c>
      <c r="H5" s="150" t="s">
        <v>81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</row>
    <row r="6" spans="1:245" ht="19.5" customHeight="1">
      <c r="A6" s="134" t="s">
        <v>55</v>
      </c>
      <c r="B6" s="135" t="s">
        <v>56</v>
      </c>
      <c r="C6" s="136" t="s">
        <v>57</v>
      </c>
      <c r="D6" s="158"/>
      <c r="E6" s="160"/>
      <c r="F6" s="161"/>
      <c r="G6" s="161"/>
      <c r="H6" s="162"/>
      <c r="I6" s="92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</row>
    <row r="7" spans="1:245" ht="19.5" customHeight="1">
      <c r="A7" s="137"/>
      <c r="B7" s="137"/>
      <c r="C7" s="137"/>
      <c r="D7" s="137"/>
      <c r="E7" s="137" t="s">
        <v>39</v>
      </c>
      <c r="F7" s="138">
        <v>200.11</v>
      </c>
      <c r="G7" s="139">
        <v>0</v>
      </c>
      <c r="H7" s="138">
        <v>200.11</v>
      </c>
      <c r="I7" s="92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</row>
    <row r="8" spans="1:245" ht="19.5" customHeight="1">
      <c r="A8" s="137"/>
      <c r="B8" s="137"/>
      <c r="C8" s="137"/>
      <c r="D8" s="137"/>
      <c r="E8" s="137" t="s">
        <v>58</v>
      </c>
      <c r="F8" s="138">
        <v>200.11</v>
      </c>
      <c r="G8" s="139">
        <v>0</v>
      </c>
      <c r="H8" s="138">
        <v>200.11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</row>
    <row r="9" spans="1:245" ht="19.5" customHeight="1">
      <c r="A9" s="137"/>
      <c r="B9" s="137"/>
      <c r="C9" s="137"/>
      <c r="D9" s="137" t="s">
        <v>186</v>
      </c>
      <c r="E9" s="137" t="s">
        <v>59</v>
      </c>
      <c r="F9" s="138">
        <v>200.11</v>
      </c>
      <c r="G9" s="139">
        <v>0</v>
      </c>
      <c r="H9" s="138">
        <v>200.11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</row>
    <row r="10" spans="1:245" ht="19.5" customHeight="1">
      <c r="A10" s="137" t="s">
        <v>71</v>
      </c>
      <c r="B10" s="137" t="s">
        <v>72</v>
      </c>
      <c r="C10" s="137" t="s">
        <v>69</v>
      </c>
      <c r="D10" s="137" t="s">
        <v>187</v>
      </c>
      <c r="E10" s="137" t="s">
        <v>73</v>
      </c>
      <c r="F10" s="138">
        <v>200.11</v>
      </c>
      <c r="G10" s="139">
        <v>0</v>
      </c>
      <c r="H10" s="138">
        <v>200.11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</row>
    <row r="11" spans="1:245" ht="19.5" customHeight="1">
      <c r="A11" s="35"/>
      <c r="B11" s="35"/>
      <c r="C11" s="35"/>
      <c r="D11" s="36"/>
      <c r="E11" s="36"/>
      <c r="F11" s="36"/>
      <c r="G11" s="36"/>
      <c r="H11" s="36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</row>
    <row r="12" spans="1:245" ht="19.5" customHeight="1">
      <c r="A12" s="35"/>
      <c r="B12" s="35"/>
      <c r="C12" s="35"/>
      <c r="D12" s="36"/>
      <c r="E12" s="36"/>
      <c r="F12" s="36"/>
      <c r="G12" s="36"/>
      <c r="H12" s="36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</row>
    <row r="13" spans="1:245" ht="19.5" customHeight="1">
      <c r="A13" s="35"/>
      <c r="B13" s="35"/>
      <c r="C13" s="35"/>
      <c r="D13" s="35"/>
      <c r="E13" s="35"/>
      <c r="F13" s="35"/>
      <c r="G13" s="35"/>
      <c r="H13" s="36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</row>
    <row r="14" spans="1:245" ht="19.5" customHeight="1">
      <c r="A14" s="35"/>
      <c r="B14" s="35"/>
      <c r="C14" s="35"/>
      <c r="D14" s="36"/>
      <c r="E14" s="36"/>
      <c r="F14" s="36"/>
      <c r="G14" s="36"/>
      <c r="H14" s="36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</row>
    <row r="15" spans="1:245" ht="19.5" customHeight="1">
      <c r="A15" s="141"/>
      <c r="B15" s="35"/>
      <c r="C15" s="35"/>
      <c r="D15" s="36"/>
      <c r="E15" s="36"/>
      <c r="F15" s="36"/>
      <c r="G15" s="36"/>
      <c r="H15" s="36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</row>
    <row r="16" spans="1:245" ht="19.5" customHeight="1">
      <c r="A16" s="141"/>
      <c r="B16" s="141"/>
      <c r="C16" s="35"/>
      <c r="D16" s="35"/>
      <c r="E16" s="141"/>
      <c r="F16" s="141"/>
      <c r="G16" s="141"/>
      <c r="H16" s="36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</row>
    <row r="17" spans="1:245" ht="19.5" customHeight="1">
      <c r="A17" s="141"/>
      <c r="B17" s="141"/>
      <c r="C17" s="35"/>
      <c r="D17" s="36"/>
      <c r="E17" s="36"/>
      <c r="F17" s="36"/>
      <c r="G17" s="36"/>
      <c r="H17" s="36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</row>
    <row r="18" spans="1:245" ht="19.5" customHeight="1">
      <c r="A18" s="35"/>
      <c r="B18" s="141"/>
      <c r="C18" s="35"/>
      <c r="D18" s="36"/>
      <c r="E18" s="36"/>
      <c r="F18" s="36"/>
      <c r="G18" s="36"/>
      <c r="H18" s="36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</row>
    <row r="19" spans="1:245" ht="19.5" customHeight="1">
      <c r="A19" s="35"/>
      <c r="B19" s="141"/>
      <c r="C19" s="141"/>
      <c r="D19" s="141"/>
      <c r="E19" s="141"/>
      <c r="F19" s="141"/>
      <c r="G19" s="141"/>
      <c r="H19" s="36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</row>
    <row r="20" spans="1:245" ht="19.5" customHeight="1">
      <c r="A20" s="141"/>
      <c r="B20" s="141"/>
      <c r="C20" s="141"/>
      <c r="D20" s="36"/>
      <c r="E20" s="36"/>
      <c r="F20" s="36"/>
      <c r="G20" s="36"/>
      <c r="H20" s="36"/>
      <c r="I20" s="141"/>
      <c r="J20" s="35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</row>
    <row r="21" spans="1:245" ht="19.5" customHeight="1">
      <c r="A21" s="141"/>
      <c r="B21" s="141"/>
      <c r="C21" s="141"/>
      <c r="D21" s="36"/>
      <c r="E21" s="36"/>
      <c r="F21" s="36"/>
      <c r="G21" s="36"/>
      <c r="H21" s="36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</row>
    <row r="22" spans="1:245" ht="19.5" customHeight="1">
      <c r="A22" s="141"/>
      <c r="B22" s="141"/>
      <c r="C22" s="141"/>
      <c r="D22" s="141"/>
      <c r="E22" s="141"/>
      <c r="F22" s="141"/>
      <c r="G22" s="141"/>
      <c r="H22" s="36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</row>
    <row r="23" spans="1:245" ht="19.5" customHeight="1">
      <c r="A23" s="141"/>
      <c r="B23" s="141"/>
      <c r="C23" s="141"/>
      <c r="D23" s="36"/>
      <c r="E23" s="36"/>
      <c r="F23" s="36"/>
      <c r="G23" s="36"/>
      <c r="H23" s="36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</row>
    <row r="24" spans="1:245" ht="19.5" customHeight="1">
      <c r="A24" s="141"/>
      <c r="B24" s="141"/>
      <c r="C24" s="141"/>
      <c r="D24" s="36"/>
      <c r="E24" s="36"/>
      <c r="F24" s="36"/>
      <c r="G24" s="36"/>
      <c r="H24" s="36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</row>
    <row r="25" spans="1:245" ht="19.5" customHeight="1">
      <c r="A25" s="141"/>
      <c r="B25" s="141"/>
      <c r="C25" s="141"/>
      <c r="D25" s="141"/>
      <c r="E25" s="141"/>
      <c r="F25" s="141"/>
      <c r="G25" s="141"/>
      <c r="H25" s="36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</row>
    <row r="26" spans="1:245" ht="19.5" customHeight="1">
      <c r="A26" s="141"/>
      <c r="B26" s="141"/>
      <c r="C26" s="35"/>
      <c r="D26" s="36"/>
      <c r="E26" s="36"/>
      <c r="F26" s="36"/>
      <c r="G26" s="36"/>
      <c r="H26" s="36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</row>
    <row r="27" spans="1:245" ht="19.5" customHeight="1">
      <c r="A27" s="141"/>
      <c r="B27" s="141"/>
      <c r="C27" s="141"/>
      <c r="D27" s="36"/>
      <c r="E27" s="36"/>
      <c r="F27" s="36"/>
      <c r="G27" s="36"/>
      <c r="H27" s="36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</row>
    <row r="28" spans="1:245" ht="19.5" customHeight="1">
      <c r="A28" s="141"/>
      <c r="B28" s="141"/>
      <c r="C28" s="141"/>
      <c r="D28" s="141"/>
      <c r="E28" s="141"/>
      <c r="F28" s="141"/>
      <c r="G28" s="141"/>
      <c r="H28" s="36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</row>
    <row r="29" spans="1:245" ht="19.5" customHeight="1">
      <c r="A29" s="141"/>
      <c r="B29" s="141"/>
      <c r="C29" s="141"/>
      <c r="D29" s="36"/>
      <c r="E29" s="36"/>
      <c r="F29" s="36"/>
      <c r="G29" s="36"/>
      <c r="H29" s="36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</row>
    <row r="30" spans="1:245" ht="19.5" customHeight="1">
      <c r="A30" s="141"/>
      <c r="B30" s="141"/>
      <c r="C30" s="141"/>
      <c r="D30" s="36"/>
      <c r="E30" s="36"/>
      <c r="F30" s="36"/>
      <c r="G30" s="36"/>
      <c r="H30" s="36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</row>
    <row r="31" spans="1:245" ht="19.5" customHeight="1">
      <c r="A31" s="141"/>
      <c r="B31" s="141"/>
      <c r="C31" s="141"/>
      <c r="D31" s="141"/>
      <c r="E31" s="141"/>
      <c r="F31" s="141"/>
      <c r="G31" s="141"/>
      <c r="H31" s="36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</row>
    <row r="32" spans="1:245" ht="19.5" customHeight="1">
      <c r="A32" s="141"/>
      <c r="B32" s="141"/>
      <c r="C32" s="141"/>
      <c r="D32" s="141"/>
      <c r="E32" s="142"/>
      <c r="F32" s="142"/>
      <c r="G32" s="142"/>
      <c r="H32" s="36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</row>
    <row r="33" spans="1:245" ht="19.5" customHeight="1">
      <c r="A33" s="141"/>
      <c r="B33" s="141"/>
      <c r="C33" s="141"/>
      <c r="D33" s="141"/>
      <c r="E33" s="142"/>
      <c r="F33" s="142"/>
      <c r="G33" s="142"/>
      <c r="H33" s="36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</row>
    <row r="34" spans="1:245" ht="19.5" customHeight="1">
      <c r="A34" s="141"/>
      <c r="B34" s="141"/>
      <c r="C34" s="141"/>
      <c r="D34" s="141"/>
      <c r="E34" s="141"/>
      <c r="F34" s="141"/>
      <c r="G34" s="141"/>
      <c r="H34" s="36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</row>
    <row r="35" spans="1:245" ht="19.5" customHeight="1">
      <c r="A35" s="141"/>
      <c r="B35" s="141"/>
      <c r="C35" s="141"/>
      <c r="D35" s="141"/>
      <c r="E35" s="143"/>
      <c r="F35" s="143"/>
      <c r="G35" s="143"/>
      <c r="H35" s="36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</row>
    <row r="36" spans="1:245" ht="19.5" customHeight="1">
      <c r="A36" s="128"/>
      <c r="B36" s="128"/>
      <c r="C36" s="128"/>
      <c r="D36" s="128"/>
      <c r="E36" s="144"/>
      <c r="F36" s="144"/>
      <c r="G36" s="144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</row>
    <row r="37" spans="1:245" ht="19.5" customHeight="1">
      <c r="A37" s="145"/>
      <c r="B37" s="145"/>
      <c r="C37" s="145"/>
      <c r="D37" s="145"/>
      <c r="E37" s="145"/>
      <c r="F37" s="145"/>
      <c r="G37" s="145"/>
      <c r="H37" s="41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</row>
    <row r="38" spans="1:245" ht="19.5" customHeight="1">
      <c r="A38" s="128"/>
      <c r="B38" s="128"/>
      <c r="C38" s="128"/>
      <c r="D38" s="128"/>
      <c r="E38" s="128"/>
      <c r="F38" s="128"/>
      <c r="G38" s="128"/>
      <c r="H38" s="41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</row>
    <row r="39" spans="1:245" ht="19.5" customHeight="1">
      <c r="A39" s="140"/>
      <c r="B39" s="140"/>
      <c r="C39" s="140"/>
      <c r="D39" s="140"/>
      <c r="E39" s="140"/>
      <c r="F39" s="128"/>
      <c r="G39" s="128"/>
      <c r="H39" s="41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</row>
    <row r="40" spans="1:245" ht="19.5" customHeight="1">
      <c r="A40" s="140"/>
      <c r="B40" s="140"/>
      <c r="C40" s="140"/>
      <c r="D40" s="140"/>
      <c r="E40" s="140"/>
      <c r="F40" s="128"/>
      <c r="G40" s="128"/>
      <c r="H40" s="41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</row>
    <row r="41" spans="1:245" ht="19.5" customHeight="1">
      <c r="A41" s="140"/>
      <c r="B41" s="140"/>
      <c r="C41" s="140"/>
      <c r="D41" s="140"/>
      <c r="E41" s="140"/>
      <c r="F41" s="128"/>
      <c r="G41" s="128"/>
      <c r="H41" s="4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</row>
    <row r="42" spans="1:245" ht="19.5" customHeight="1">
      <c r="A42" s="140"/>
      <c r="B42" s="140"/>
      <c r="C42" s="140"/>
      <c r="D42" s="140"/>
      <c r="E42" s="140"/>
      <c r="F42" s="128"/>
      <c r="G42" s="128"/>
      <c r="H42" s="41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</row>
    <row r="43" spans="1:245" ht="19.5" customHeight="1">
      <c r="A43" s="140"/>
      <c r="B43" s="140"/>
      <c r="C43" s="140"/>
      <c r="D43" s="140"/>
      <c r="E43" s="140"/>
      <c r="F43" s="128"/>
      <c r="G43" s="128"/>
      <c r="H43" s="41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</row>
    <row r="44" spans="1:245" ht="19.5" customHeight="1">
      <c r="A44" s="140"/>
      <c r="B44" s="140"/>
      <c r="C44" s="140"/>
      <c r="D44" s="140"/>
      <c r="E44" s="140"/>
      <c r="F44" s="128"/>
      <c r="G44" s="128"/>
      <c r="H44" s="41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45" ht="19.5" customHeight="1">
      <c r="A45" s="140"/>
      <c r="B45" s="140"/>
      <c r="C45" s="140"/>
      <c r="D45" s="140"/>
      <c r="E45" s="140"/>
      <c r="F45" s="128"/>
      <c r="G45" s="128"/>
      <c r="H45" s="41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ht="19.5" customHeight="1">
      <c r="A46" s="140"/>
      <c r="B46" s="140"/>
      <c r="C46" s="140"/>
      <c r="D46" s="140"/>
      <c r="E46" s="140"/>
      <c r="F46" s="128"/>
      <c r="G46" s="128"/>
      <c r="H46" s="41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</row>
    <row r="47" spans="1:245" ht="19.5" customHeight="1">
      <c r="A47" s="140"/>
      <c r="B47" s="140"/>
      <c r="C47" s="140"/>
      <c r="D47" s="140"/>
      <c r="E47" s="140"/>
      <c r="F47" s="128"/>
      <c r="G47" s="128"/>
      <c r="H47" s="41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</row>
    <row r="48" spans="1:245" ht="19.5" customHeight="1">
      <c r="A48" s="140"/>
      <c r="B48" s="140"/>
      <c r="C48" s="140"/>
      <c r="D48" s="140"/>
      <c r="E48" s="140"/>
      <c r="F48" s="128"/>
      <c r="G48" s="128"/>
      <c r="H48" s="41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6"/>
  <sheetViews>
    <sheetView showGridLines="0" showZeros="0" tabSelected="1" view="pageBreakPreview" zoomScale="120" zoomScaleSheetLayoutView="120" workbookViewId="0" topLeftCell="A1">
      <selection activeCell="W2" sqref="W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5" style="0" customWidth="1"/>
    <col min="8" max="8" width="8.83203125" style="0" customWidth="1"/>
    <col min="9" max="9" width="9.83203125" style="0" customWidth="1"/>
    <col min="10" max="11" width="8.33203125" style="0" customWidth="1"/>
    <col min="12" max="12" width="9.33203125" style="0" customWidth="1"/>
    <col min="13" max="13" width="9.66015625" style="0" customWidth="1"/>
    <col min="14" max="15" width="8.33203125" style="0" customWidth="1"/>
    <col min="16" max="17" width="8.83203125" style="0" customWidth="1"/>
    <col min="18" max="20" width="9.16015625" style="0" customWidth="1"/>
    <col min="21" max="21" width="8.33203125" style="0" customWidth="1"/>
    <col min="22" max="22" width="9.83203125" style="0" customWidth="1"/>
    <col min="23" max="23" width="9.660156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21"/>
      <c r="B1" s="21"/>
      <c r="C1" s="21"/>
      <c r="D1" s="21"/>
      <c r="E1" s="21"/>
      <c r="F1" s="21"/>
      <c r="G1" s="21"/>
      <c r="H1" s="21"/>
      <c r="I1" s="21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W1" s="22" t="s">
        <v>190</v>
      </c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</row>
    <row r="2" spans="1:235" ht="19.5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</row>
    <row r="3" spans="1:235" ht="19.5" customHeight="1">
      <c r="A3" s="25" t="s">
        <v>2</v>
      </c>
      <c r="B3" s="25"/>
      <c r="C3" s="25"/>
      <c r="D3" s="25"/>
      <c r="E3" s="7"/>
      <c r="F3" s="7"/>
      <c r="G3" s="7"/>
      <c r="H3" s="7"/>
      <c r="I3" s="7"/>
      <c r="J3" s="89"/>
      <c r="K3" s="89"/>
      <c r="L3" s="89"/>
      <c r="M3" s="89"/>
      <c r="N3" s="89"/>
      <c r="O3" s="89"/>
      <c r="P3" s="89"/>
      <c r="Q3" s="89"/>
      <c r="R3" s="23"/>
      <c r="S3" s="23"/>
      <c r="T3" s="23"/>
      <c r="W3" s="8" t="s">
        <v>3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</row>
    <row r="4" spans="1:235" ht="19.5" customHeight="1">
      <c r="A4" s="26" t="s">
        <v>38</v>
      </c>
      <c r="B4" s="26"/>
      <c r="C4" s="26"/>
      <c r="D4" s="26"/>
      <c r="E4" s="150" t="s">
        <v>88</v>
      </c>
      <c r="F4" s="10" t="s">
        <v>89</v>
      </c>
      <c r="G4" s="10"/>
      <c r="H4" s="10"/>
      <c r="I4" s="10"/>
      <c r="J4" s="10" t="s">
        <v>90</v>
      </c>
      <c r="K4" s="10"/>
      <c r="L4" s="10"/>
      <c r="M4" s="10"/>
      <c r="N4" s="10" t="s">
        <v>91</v>
      </c>
      <c r="O4" s="10"/>
      <c r="P4" s="10"/>
      <c r="Q4" s="10"/>
      <c r="R4" s="10"/>
      <c r="S4" s="10"/>
      <c r="T4" s="10"/>
      <c r="U4" s="10"/>
      <c r="V4" s="10"/>
      <c r="W4" s="10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</row>
    <row r="5" spans="1:235" ht="19.5" customHeight="1">
      <c r="A5" s="10" t="s">
        <v>48</v>
      </c>
      <c r="B5" s="10"/>
      <c r="C5" s="10"/>
      <c r="D5" s="149" t="s">
        <v>92</v>
      </c>
      <c r="E5" s="150"/>
      <c r="F5" s="155" t="s">
        <v>39</v>
      </c>
      <c r="G5" s="81" t="s">
        <v>93</v>
      </c>
      <c r="H5" s="81"/>
      <c r="I5" s="81"/>
      <c r="J5" s="155" t="s">
        <v>39</v>
      </c>
      <c r="K5" s="81" t="s">
        <v>93</v>
      </c>
      <c r="L5" s="81"/>
      <c r="M5" s="81"/>
      <c r="N5" s="155" t="s">
        <v>39</v>
      </c>
      <c r="O5" s="81" t="s">
        <v>93</v>
      </c>
      <c r="P5" s="81"/>
      <c r="Q5" s="81"/>
      <c r="R5" s="81" t="s">
        <v>96</v>
      </c>
      <c r="S5" s="81"/>
      <c r="T5" s="81"/>
      <c r="U5" s="81" t="s">
        <v>97</v>
      </c>
      <c r="V5" s="81"/>
      <c r="W5" s="81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</row>
    <row r="6" spans="1:235" ht="29.25" customHeight="1">
      <c r="A6" s="9" t="s">
        <v>55</v>
      </c>
      <c r="B6" s="9" t="s">
        <v>56</v>
      </c>
      <c r="C6" s="9" t="s">
        <v>57</v>
      </c>
      <c r="D6" s="149"/>
      <c r="E6" s="150"/>
      <c r="F6" s="155"/>
      <c r="G6" s="9" t="s">
        <v>98</v>
      </c>
      <c r="H6" s="9" t="s">
        <v>80</v>
      </c>
      <c r="I6" s="9" t="s">
        <v>81</v>
      </c>
      <c r="J6" s="155"/>
      <c r="K6" s="9" t="s">
        <v>98</v>
      </c>
      <c r="L6" s="9" t="s">
        <v>80</v>
      </c>
      <c r="M6" s="9" t="s">
        <v>81</v>
      </c>
      <c r="N6" s="155"/>
      <c r="O6" s="9" t="s">
        <v>98</v>
      </c>
      <c r="P6" s="9" t="s">
        <v>80</v>
      </c>
      <c r="Q6" s="9" t="s">
        <v>81</v>
      </c>
      <c r="R6" s="9" t="s">
        <v>98</v>
      </c>
      <c r="S6" s="9" t="s">
        <v>80</v>
      </c>
      <c r="T6" s="9" t="s">
        <v>81</v>
      </c>
      <c r="U6" s="9" t="s">
        <v>98</v>
      </c>
      <c r="V6" s="9" t="s">
        <v>80</v>
      </c>
      <c r="W6" s="9" t="s">
        <v>81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</row>
    <row r="7" spans="1:235" ht="15.75" customHeight="1">
      <c r="A7" s="43"/>
      <c r="B7" s="43"/>
      <c r="C7" s="43"/>
      <c r="D7" s="34" t="s">
        <v>39</v>
      </c>
      <c r="E7" s="82">
        <f aca="true" t="shared" si="0" ref="E7:E19">F7+N7</f>
        <v>2355.6200000000003</v>
      </c>
      <c r="F7" s="52">
        <f>G7</f>
        <v>2023.4900000000002</v>
      </c>
      <c r="G7" s="52">
        <f>G8+G12+G16</f>
        <v>2023.4900000000002</v>
      </c>
      <c r="H7" s="52">
        <f>H8+H12+H16</f>
        <v>202.08999999999997</v>
      </c>
      <c r="I7" s="52">
        <f>I8+I12+I16</f>
        <v>1821.4</v>
      </c>
      <c r="J7" s="30"/>
      <c r="K7" s="90"/>
      <c r="L7" s="90"/>
      <c r="M7" s="90"/>
      <c r="N7" s="30">
        <f>O7</f>
        <v>332.13</v>
      </c>
      <c r="O7" s="90">
        <f>O8</f>
        <v>332.13</v>
      </c>
      <c r="P7" s="90"/>
      <c r="Q7" s="90">
        <f>Q8</f>
        <v>332.13</v>
      </c>
      <c r="R7" s="91"/>
      <c r="S7" s="91"/>
      <c r="T7" s="91"/>
      <c r="U7" s="91"/>
      <c r="V7" s="9"/>
      <c r="W7" s="9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</row>
    <row r="8" spans="1:235" ht="15.75" customHeight="1">
      <c r="A8" s="43"/>
      <c r="B8" s="43"/>
      <c r="C8" s="43"/>
      <c r="D8" s="34" t="s">
        <v>99</v>
      </c>
      <c r="E8" s="82">
        <f t="shared" si="0"/>
        <v>2322.6600000000003</v>
      </c>
      <c r="F8" s="52">
        <f aca="true" t="shared" si="1" ref="F8:F19">G8</f>
        <v>1990.5300000000002</v>
      </c>
      <c r="G8" s="52">
        <f aca="true" t="shared" si="2" ref="G8:G19">H8+I8</f>
        <v>1990.5300000000002</v>
      </c>
      <c r="H8" s="52">
        <f>H9</f>
        <v>169.13</v>
      </c>
      <c r="I8" s="52">
        <f>I9</f>
        <v>1821.4</v>
      </c>
      <c r="J8" s="30"/>
      <c r="K8" s="90"/>
      <c r="L8" s="90"/>
      <c r="M8" s="90"/>
      <c r="N8" s="30">
        <f>O8</f>
        <v>332.13</v>
      </c>
      <c r="O8" s="90">
        <f>O9</f>
        <v>332.13</v>
      </c>
      <c r="P8" s="90"/>
      <c r="Q8" s="90">
        <f>Q9</f>
        <v>332.13</v>
      </c>
      <c r="R8" s="91"/>
      <c r="S8" s="91"/>
      <c r="T8" s="91"/>
      <c r="U8" s="91"/>
      <c r="V8" s="9"/>
      <c r="W8" s="9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</row>
    <row r="9" spans="1:235" ht="15.75" customHeight="1">
      <c r="A9" s="43"/>
      <c r="B9" s="43"/>
      <c r="C9" s="43"/>
      <c r="D9" s="34" t="s">
        <v>100</v>
      </c>
      <c r="E9" s="82">
        <f t="shared" si="0"/>
        <v>2322.6600000000003</v>
      </c>
      <c r="F9" s="52">
        <f t="shared" si="1"/>
        <v>1990.5300000000002</v>
      </c>
      <c r="G9" s="52">
        <f t="shared" si="2"/>
        <v>1990.5300000000002</v>
      </c>
      <c r="H9" s="52">
        <f>H10+H11</f>
        <v>169.13</v>
      </c>
      <c r="I9" s="52">
        <f>I10+I11</f>
        <v>1821.4</v>
      </c>
      <c r="J9" s="30"/>
      <c r="K9" s="90"/>
      <c r="L9" s="90"/>
      <c r="M9" s="90"/>
      <c r="N9" s="30">
        <f aca="true" t="shared" si="3" ref="N9:N15">O9</f>
        <v>332.13</v>
      </c>
      <c r="O9" s="90">
        <f>O10+O11</f>
        <v>332.13</v>
      </c>
      <c r="P9" s="90"/>
      <c r="Q9" s="90">
        <f>Q10+Q11</f>
        <v>332.13</v>
      </c>
      <c r="R9" s="91"/>
      <c r="S9" s="91"/>
      <c r="T9" s="91"/>
      <c r="U9" s="91"/>
      <c r="V9" s="9"/>
      <c r="W9" s="9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</row>
    <row r="10" spans="1:235" ht="15.75" customHeight="1">
      <c r="A10" s="32">
        <v>201</v>
      </c>
      <c r="B10" s="32" t="s">
        <v>60</v>
      </c>
      <c r="C10" s="32" t="s">
        <v>61</v>
      </c>
      <c r="D10" s="33" t="s">
        <v>62</v>
      </c>
      <c r="E10" s="82">
        <f t="shared" si="0"/>
        <v>372.97</v>
      </c>
      <c r="F10" s="52">
        <f t="shared" si="1"/>
        <v>340.84000000000003</v>
      </c>
      <c r="G10" s="52">
        <f t="shared" si="2"/>
        <v>340.84000000000003</v>
      </c>
      <c r="H10" s="52">
        <v>169.13</v>
      </c>
      <c r="I10" s="52">
        <v>171.71</v>
      </c>
      <c r="J10" s="30"/>
      <c r="K10" s="90"/>
      <c r="L10" s="90"/>
      <c r="M10" s="90"/>
      <c r="N10" s="30">
        <f t="shared" si="3"/>
        <v>32.13</v>
      </c>
      <c r="O10" s="90">
        <f>Q10</f>
        <v>32.13</v>
      </c>
      <c r="P10" s="90"/>
      <c r="Q10" s="90">
        <v>32.13</v>
      </c>
      <c r="R10" s="91"/>
      <c r="S10" s="91"/>
      <c r="T10" s="91"/>
      <c r="U10" s="91"/>
      <c r="V10" s="9"/>
      <c r="W10" s="9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</row>
    <row r="11" spans="1:235" ht="15.75" customHeight="1">
      <c r="A11" s="32" t="s">
        <v>63</v>
      </c>
      <c r="B11" s="32" t="s">
        <v>60</v>
      </c>
      <c r="C11" s="32" t="s">
        <v>64</v>
      </c>
      <c r="D11" s="33" t="s">
        <v>65</v>
      </c>
      <c r="E11" s="82">
        <f t="shared" si="0"/>
        <v>1949.69</v>
      </c>
      <c r="F11" s="52">
        <f t="shared" si="1"/>
        <v>1649.69</v>
      </c>
      <c r="G11" s="52">
        <f t="shared" si="2"/>
        <v>1649.69</v>
      </c>
      <c r="H11" s="52"/>
      <c r="I11" s="52">
        <v>1649.69</v>
      </c>
      <c r="J11" s="30"/>
      <c r="K11" s="90"/>
      <c r="L11" s="90"/>
      <c r="M11" s="90"/>
      <c r="N11" s="30">
        <f t="shared" si="3"/>
        <v>300</v>
      </c>
      <c r="O11" s="30">
        <f>Q11</f>
        <v>300</v>
      </c>
      <c r="P11" s="90"/>
      <c r="Q11" s="30">
        <v>300</v>
      </c>
      <c r="R11" s="91"/>
      <c r="S11" s="91"/>
      <c r="T11" s="91"/>
      <c r="U11" s="91"/>
      <c r="V11" s="9"/>
      <c r="W11" s="9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</row>
    <row r="12" spans="1:235" ht="15.75" customHeight="1">
      <c r="A12" s="32"/>
      <c r="B12" s="32"/>
      <c r="C12" s="32"/>
      <c r="D12" s="34" t="s">
        <v>101</v>
      </c>
      <c r="E12" s="82">
        <f t="shared" si="0"/>
        <v>13.23</v>
      </c>
      <c r="F12" s="52">
        <f t="shared" si="1"/>
        <v>13.23</v>
      </c>
      <c r="G12" s="52">
        <f t="shared" si="2"/>
        <v>13.23</v>
      </c>
      <c r="H12" s="52">
        <f>H13</f>
        <v>13.23</v>
      </c>
      <c r="I12" s="52"/>
      <c r="J12" s="30"/>
      <c r="K12" s="90"/>
      <c r="L12" s="90"/>
      <c r="M12" s="90"/>
      <c r="N12" s="30">
        <f t="shared" si="3"/>
        <v>0</v>
      </c>
      <c r="O12" s="90"/>
      <c r="P12" s="90"/>
      <c r="Q12" s="90"/>
      <c r="R12" s="91"/>
      <c r="S12" s="91"/>
      <c r="T12" s="91"/>
      <c r="U12" s="91"/>
      <c r="V12" s="9"/>
      <c r="W12" s="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</row>
    <row r="13" spans="1:235" ht="15.75" customHeight="1">
      <c r="A13" s="32"/>
      <c r="B13" s="32"/>
      <c r="C13" s="32"/>
      <c r="D13" s="34" t="s">
        <v>102</v>
      </c>
      <c r="E13" s="82">
        <f t="shared" si="0"/>
        <v>13.23</v>
      </c>
      <c r="F13" s="52">
        <f t="shared" si="1"/>
        <v>13.23</v>
      </c>
      <c r="G13" s="52">
        <f t="shared" si="2"/>
        <v>13.23</v>
      </c>
      <c r="H13" s="52">
        <f>H14+H15</f>
        <v>13.23</v>
      </c>
      <c r="I13" s="52"/>
      <c r="J13" s="30"/>
      <c r="K13" s="90"/>
      <c r="L13" s="90"/>
      <c r="M13" s="90"/>
      <c r="N13" s="30">
        <f t="shared" si="3"/>
        <v>0</v>
      </c>
      <c r="O13" s="90"/>
      <c r="P13" s="90"/>
      <c r="Q13" s="90"/>
      <c r="R13" s="91"/>
      <c r="S13" s="91"/>
      <c r="T13" s="91"/>
      <c r="U13" s="91"/>
      <c r="V13" s="9"/>
      <c r="W13" s="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</row>
    <row r="14" spans="1:235" ht="15.75" customHeight="1">
      <c r="A14" s="32" t="s">
        <v>66</v>
      </c>
      <c r="B14" s="32" t="s">
        <v>67</v>
      </c>
      <c r="C14" s="32" t="s">
        <v>61</v>
      </c>
      <c r="D14" s="34" t="s">
        <v>68</v>
      </c>
      <c r="E14" s="82">
        <f t="shared" si="0"/>
        <v>11.21</v>
      </c>
      <c r="F14" s="52">
        <f t="shared" si="1"/>
        <v>11.21</v>
      </c>
      <c r="G14" s="52">
        <f t="shared" si="2"/>
        <v>11.21</v>
      </c>
      <c r="H14" s="52">
        <v>11.21</v>
      </c>
      <c r="I14" s="52"/>
      <c r="J14" s="30"/>
      <c r="K14" s="90"/>
      <c r="L14" s="90"/>
      <c r="M14" s="90"/>
      <c r="N14" s="30">
        <f t="shared" si="3"/>
        <v>0</v>
      </c>
      <c r="O14" s="90"/>
      <c r="P14" s="90"/>
      <c r="Q14" s="90"/>
      <c r="R14" s="91"/>
      <c r="S14" s="91"/>
      <c r="T14" s="91"/>
      <c r="U14" s="91"/>
      <c r="V14" s="9"/>
      <c r="W14" s="9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</row>
    <row r="15" spans="1:235" ht="15.75" customHeight="1">
      <c r="A15" s="32" t="s">
        <v>66</v>
      </c>
      <c r="B15" s="32" t="s">
        <v>67</v>
      </c>
      <c r="C15" s="32" t="s">
        <v>69</v>
      </c>
      <c r="D15" s="34" t="s">
        <v>70</v>
      </c>
      <c r="E15" s="82">
        <f t="shared" si="0"/>
        <v>2.02</v>
      </c>
      <c r="F15" s="52">
        <f t="shared" si="1"/>
        <v>2.02</v>
      </c>
      <c r="G15" s="52">
        <f t="shared" si="2"/>
        <v>2.02</v>
      </c>
      <c r="H15" s="52">
        <v>2.02</v>
      </c>
      <c r="I15" s="52"/>
      <c r="J15" s="30"/>
      <c r="K15" s="90"/>
      <c r="L15" s="90"/>
      <c r="M15" s="90"/>
      <c r="N15" s="30">
        <f t="shared" si="3"/>
        <v>0</v>
      </c>
      <c r="O15" s="90"/>
      <c r="P15" s="90"/>
      <c r="Q15" s="90"/>
      <c r="R15" s="91"/>
      <c r="S15" s="91"/>
      <c r="T15" s="91"/>
      <c r="U15" s="91"/>
      <c r="V15" s="9"/>
      <c r="W15" s="9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</row>
    <row r="16" spans="1:235" ht="15.75" customHeight="1">
      <c r="A16" s="32"/>
      <c r="B16" s="32"/>
      <c r="C16" s="32"/>
      <c r="D16" s="34" t="s">
        <v>105</v>
      </c>
      <c r="E16" s="82">
        <f t="shared" si="0"/>
        <v>19.73</v>
      </c>
      <c r="F16" s="52">
        <f t="shared" si="1"/>
        <v>19.73</v>
      </c>
      <c r="G16" s="52">
        <f t="shared" si="2"/>
        <v>19.73</v>
      </c>
      <c r="H16" s="52">
        <f>H17</f>
        <v>19.73</v>
      </c>
      <c r="I16" s="52"/>
      <c r="J16" s="30"/>
      <c r="K16" s="90"/>
      <c r="L16" s="90"/>
      <c r="M16" s="90"/>
      <c r="N16" s="30"/>
      <c r="O16" s="90"/>
      <c r="P16" s="90"/>
      <c r="Q16" s="90"/>
      <c r="R16" s="91"/>
      <c r="S16" s="91"/>
      <c r="T16" s="91"/>
      <c r="U16" s="91"/>
      <c r="V16" s="9"/>
      <c r="W16" s="9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</row>
    <row r="17" spans="1:235" ht="15.75" customHeight="1">
      <c r="A17" s="32"/>
      <c r="B17" s="32"/>
      <c r="C17" s="32"/>
      <c r="D17" s="34" t="s">
        <v>106</v>
      </c>
      <c r="E17" s="82">
        <f t="shared" si="0"/>
        <v>19.73</v>
      </c>
      <c r="F17" s="52">
        <f t="shared" si="1"/>
        <v>19.73</v>
      </c>
      <c r="G17" s="52">
        <f t="shared" si="2"/>
        <v>19.73</v>
      </c>
      <c r="H17" s="52">
        <f>H18+H19</f>
        <v>19.73</v>
      </c>
      <c r="I17" s="52"/>
      <c r="J17" s="30"/>
      <c r="K17" s="90"/>
      <c r="L17" s="90"/>
      <c r="M17" s="90"/>
      <c r="N17" s="30"/>
      <c r="O17" s="90"/>
      <c r="P17" s="90"/>
      <c r="Q17" s="90"/>
      <c r="R17" s="91"/>
      <c r="S17" s="91"/>
      <c r="T17" s="91"/>
      <c r="U17" s="91"/>
      <c r="V17" s="9"/>
      <c r="W17" s="9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</row>
    <row r="18" spans="1:235" ht="15.75" customHeight="1">
      <c r="A18" s="32" t="s">
        <v>74</v>
      </c>
      <c r="B18" s="32" t="s">
        <v>75</v>
      </c>
      <c r="C18" s="32" t="s">
        <v>61</v>
      </c>
      <c r="D18" s="34" t="s">
        <v>76</v>
      </c>
      <c r="E18" s="82">
        <f t="shared" si="0"/>
        <v>14.73</v>
      </c>
      <c r="F18" s="52">
        <f t="shared" si="1"/>
        <v>14.73</v>
      </c>
      <c r="G18" s="52">
        <f t="shared" si="2"/>
        <v>14.73</v>
      </c>
      <c r="H18" s="52">
        <v>14.73</v>
      </c>
      <c r="I18" s="52"/>
      <c r="J18" s="30"/>
      <c r="K18" s="90"/>
      <c r="L18" s="90"/>
      <c r="M18" s="90"/>
      <c r="N18" s="30"/>
      <c r="O18" s="90"/>
      <c r="P18" s="90"/>
      <c r="Q18" s="90"/>
      <c r="R18" s="91"/>
      <c r="S18" s="91"/>
      <c r="T18" s="91"/>
      <c r="U18" s="91"/>
      <c r="V18" s="9"/>
      <c r="W18" s="9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</row>
    <row r="19" spans="1:235" ht="15.75" customHeight="1">
      <c r="A19" s="32" t="s">
        <v>74</v>
      </c>
      <c r="B19" s="32" t="s">
        <v>75</v>
      </c>
      <c r="C19" s="32" t="s">
        <v>69</v>
      </c>
      <c r="D19" s="33" t="s">
        <v>188</v>
      </c>
      <c r="E19" s="82">
        <f t="shared" si="0"/>
        <v>5</v>
      </c>
      <c r="F19" s="52">
        <f t="shared" si="1"/>
        <v>5</v>
      </c>
      <c r="G19" s="13">
        <f t="shared" si="2"/>
        <v>5</v>
      </c>
      <c r="H19" s="13">
        <v>5</v>
      </c>
      <c r="I19" s="13"/>
      <c r="J19" s="30"/>
      <c r="K19" s="90"/>
      <c r="L19" s="90"/>
      <c r="M19" s="90"/>
      <c r="N19" s="30"/>
      <c r="O19" s="90"/>
      <c r="P19" s="90"/>
      <c r="Q19" s="90"/>
      <c r="R19" s="91"/>
      <c r="S19" s="91"/>
      <c r="T19" s="91"/>
      <c r="U19" s="91"/>
      <c r="V19" s="9"/>
      <c r="W19" s="9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</row>
    <row r="20" spans="1:235" ht="19.5" customHeight="1">
      <c r="A20" s="84"/>
      <c r="B20" s="85"/>
      <c r="C20" s="85"/>
      <c r="D20" s="55"/>
      <c r="E20" s="42"/>
      <c r="F20" s="42"/>
      <c r="G20" s="23"/>
      <c r="H20" s="42"/>
      <c r="I20" s="42"/>
      <c r="J20" s="42"/>
      <c r="K20" s="23"/>
      <c r="L20" s="23"/>
      <c r="M20" s="23"/>
      <c r="N20" s="23"/>
      <c r="O20" s="23"/>
      <c r="P20" s="23"/>
      <c r="Q20" s="23"/>
      <c r="R20" s="23"/>
      <c r="S20" s="23"/>
      <c r="T20" s="23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</row>
    <row r="21" spans="1:235" ht="19.5" customHeight="1">
      <c r="A21" s="84"/>
      <c r="B21" s="85"/>
      <c r="C21" s="85"/>
      <c r="D21" s="146"/>
      <c r="E21" s="42"/>
      <c r="F21" s="42"/>
      <c r="G21" s="23"/>
      <c r="H21" s="42"/>
      <c r="I21" s="42"/>
      <c r="J21" s="42"/>
      <c r="K21" s="23"/>
      <c r="L21" s="23"/>
      <c r="M21" s="23"/>
      <c r="N21" s="23"/>
      <c r="O21" s="23"/>
      <c r="P21" s="23"/>
      <c r="Q21" s="23"/>
      <c r="R21" s="23"/>
      <c r="S21" s="23"/>
      <c r="T21" s="23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</row>
    <row r="22" spans="1:235" ht="19.5" customHeight="1">
      <c r="A22" s="84"/>
      <c r="B22" s="85"/>
      <c r="C22" s="85"/>
      <c r="D22" s="146"/>
      <c r="E22" s="42"/>
      <c r="F22" s="42"/>
      <c r="G22" s="23"/>
      <c r="H22" s="42"/>
      <c r="I22" s="42"/>
      <c r="J22" s="42"/>
      <c r="K22" s="23"/>
      <c r="L22" s="23"/>
      <c r="M22" s="23"/>
      <c r="N22" s="23"/>
      <c r="O22" s="23"/>
      <c r="P22" s="23"/>
      <c r="Q22" s="23"/>
      <c r="R22" s="23"/>
      <c r="S22" s="23"/>
      <c r="T22" s="23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</row>
    <row r="23" spans="1:235" ht="19.5" customHeight="1">
      <c r="A23" s="84"/>
      <c r="B23" s="85"/>
      <c r="C23" s="85"/>
      <c r="D23" s="55"/>
      <c r="E23" s="42"/>
      <c r="F23" s="42"/>
      <c r="G23" s="23"/>
      <c r="H23" s="42"/>
      <c r="I23" s="42"/>
      <c r="J23" s="42"/>
      <c r="K23" s="23"/>
      <c r="L23" s="23"/>
      <c r="M23" s="23"/>
      <c r="N23" s="23"/>
      <c r="O23" s="23"/>
      <c r="P23" s="23"/>
      <c r="Q23" s="23"/>
      <c r="R23" s="23"/>
      <c r="S23" s="23"/>
      <c r="T23" s="23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</row>
    <row r="24" spans="1:235" ht="19.5" customHeight="1">
      <c r="A24" s="84"/>
      <c r="B24" s="85"/>
      <c r="C24" s="85"/>
      <c r="D24" s="55"/>
      <c r="E24" s="42"/>
      <c r="F24" s="42"/>
      <c r="G24" s="23"/>
      <c r="H24" s="42"/>
      <c r="I24" s="42"/>
      <c r="J24" s="42"/>
      <c r="K24" s="23"/>
      <c r="L24" s="23"/>
      <c r="M24" s="23"/>
      <c r="N24" s="23"/>
      <c r="O24" s="23"/>
      <c r="P24" s="23"/>
      <c r="Q24" s="23"/>
      <c r="R24" s="23"/>
      <c r="S24" s="23"/>
      <c r="T24" s="23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</row>
    <row r="25" spans="1:235" ht="19.5" customHeight="1">
      <c r="A25" s="42"/>
      <c r="B25" s="42"/>
      <c r="C25" s="42"/>
      <c r="D25" s="146"/>
      <c r="E25" s="42"/>
      <c r="F25" s="42"/>
      <c r="G25" s="23"/>
      <c r="H25" s="42"/>
      <c r="I25" s="42"/>
      <c r="J25" s="42"/>
      <c r="K25" s="23"/>
      <c r="L25" s="23"/>
      <c r="M25" s="23"/>
      <c r="N25" s="23"/>
      <c r="O25" s="23"/>
      <c r="P25" s="23"/>
      <c r="Q25" s="23"/>
      <c r="R25" s="23"/>
      <c r="S25" s="23"/>
      <c r="T25" s="23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</row>
    <row r="26" spans="1:235" ht="19.5" customHeight="1">
      <c r="A26" s="42"/>
      <c r="B26" s="42"/>
      <c r="C26" s="42"/>
      <c r="D26" s="146"/>
      <c r="E26" s="42"/>
      <c r="F26" s="42"/>
      <c r="G26" s="23"/>
      <c r="H26" s="42"/>
      <c r="I26" s="42"/>
      <c r="J26" s="42"/>
      <c r="K26" s="23"/>
      <c r="L26" s="23"/>
      <c r="M26" s="23"/>
      <c r="N26" s="23"/>
      <c r="O26" s="23"/>
      <c r="P26" s="23"/>
      <c r="Q26" s="23"/>
      <c r="R26" s="23"/>
      <c r="S26" s="23"/>
      <c r="T26" s="23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</row>
    <row r="27" spans="1:235" ht="19.5" customHeight="1">
      <c r="A27" s="23"/>
      <c r="B27" s="23"/>
      <c r="C27" s="23"/>
      <c r="D27" s="86"/>
      <c r="E27" s="23"/>
      <c r="F27" s="42"/>
      <c r="G27" s="23"/>
      <c r="H27" s="42"/>
      <c r="I27" s="42"/>
      <c r="J27" s="42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</row>
    <row r="28" spans="1:235" ht="19.5" customHeight="1">
      <c r="A28" s="40"/>
      <c r="B28" s="40"/>
      <c r="C28" s="40"/>
      <c r="D28" s="40"/>
      <c r="E28" s="23"/>
      <c r="F28" s="42"/>
      <c r="G28" s="23"/>
      <c r="H28" s="42"/>
      <c r="I28" s="42"/>
      <c r="J28" s="88"/>
      <c r="K28" s="87"/>
      <c r="L28" s="87"/>
      <c r="M28" s="87"/>
      <c r="N28" s="87"/>
      <c r="O28" s="87"/>
      <c r="P28" s="87"/>
      <c r="Q28" s="87"/>
      <c r="R28" s="87"/>
      <c r="S28" s="87"/>
      <c r="T28" s="87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</row>
    <row r="29" spans="1:235" ht="19.5" customHeight="1">
      <c r="A29" s="87"/>
      <c r="B29" s="87"/>
      <c r="C29" s="87"/>
      <c r="D29" s="87"/>
      <c r="E29" s="87"/>
      <c r="F29" s="88"/>
      <c r="G29" s="87"/>
      <c r="H29" s="88"/>
      <c r="I29" s="88"/>
      <c r="J29" s="88"/>
      <c r="K29" s="87"/>
      <c r="L29" s="87"/>
      <c r="M29" s="87"/>
      <c r="N29" s="87"/>
      <c r="O29" s="87"/>
      <c r="P29" s="87"/>
      <c r="Q29" s="87"/>
      <c r="R29" s="87"/>
      <c r="S29" s="87"/>
      <c r="T29" s="87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</row>
    <row r="30" spans="1:235" ht="19.5" customHeight="1">
      <c r="A30" s="88"/>
      <c r="B30" s="88"/>
      <c r="C30" s="88"/>
      <c r="D30" s="88"/>
      <c r="E30" s="88"/>
      <c r="F30" s="88"/>
      <c r="G30" s="87"/>
      <c r="H30" s="88"/>
      <c r="I30" s="88"/>
      <c r="J30" s="88"/>
      <c r="K30" s="87"/>
      <c r="L30" s="87"/>
      <c r="M30" s="87"/>
      <c r="N30" s="87"/>
      <c r="O30" s="87"/>
      <c r="P30" s="87"/>
      <c r="Q30" s="87"/>
      <c r="R30" s="87"/>
      <c r="S30" s="87"/>
      <c r="T30" s="87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</row>
    <row r="31" spans="1:235" ht="19.5" customHeight="1">
      <c r="A31" s="88"/>
      <c r="B31" s="88"/>
      <c r="C31" s="88"/>
      <c r="D31" s="88"/>
      <c r="E31" s="88"/>
      <c r="F31" s="88"/>
      <c r="G31" s="87"/>
      <c r="H31" s="88"/>
      <c r="I31" s="88"/>
      <c r="J31" s="88"/>
      <c r="K31" s="87"/>
      <c r="L31" s="87"/>
      <c r="M31" s="87"/>
      <c r="N31" s="87"/>
      <c r="O31" s="87"/>
      <c r="P31" s="87"/>
      <c r="Q31" s="87"/>
      <c r="R31" s="87"/>
      <c r="S31" s="87"/>
      <c r="T31" s="87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</row>
    <row r="32" spans="1:235" ht="19.5" customHeight="1">
      <c r="A32" s="88"/>
      <c r="B32" s="88"/>
      <c r="C32" s="88"/>
      <c r="D32" s="88"/>
      <c r="E32" s="88"/>
      <c r="F32" s="88"/>
      <c r="G32" s="87"/>
      <c r="H32" s="88"/>
      <c r="I32" s="88"/>
      <c r="J32" s="88"/>
      <c r="K32" s="87"/>
      <c r="L32" s="87"/>
      <c r="M32" s="87"/>
      <c r="N32" s="87"/>
      <c r="O32" s="87"/>
      <c r="P32" s="87"/>
      <c r="Q32" s="87"/>
      <c r="R32" s="87"/>
      <c r="S32" s="87"/>
      <c r="T32" s="87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</row>
    <row r="33" spans="1:235" ht="19.5" customHeight="1">
      <c r="A33" s="88"/>
      <c r="B33" s="88"/>
      <c r="C33" s="88"/>
      <c r="D33" s="88"/>
      <c r="E33" s="88"/>
      <c r="F33" s="88"/>
      <c r="G33" s="87"/>
      <c r="H33" s="88"/>
      <c r="I33" s="88"/>
      <c r="J33" s="88"/>
      <c r="K33" s="87"/>
      <c r="L33" s="87"/>
      <c r="M33" s="87"/>
      <c r="N33" s="87"/>
      <c r="O33" s="87"/>
      <c r="P33" s="87"/>
      <c r="Q33" s="87"/>
      <c r="R33" s="87"/>
      <c r="S33" s="87"/>
      <c r="T33" s="87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</row>
    <row r="34" spans="1:235" ht="19.5" customHeight="1">
      <c r="A34" s="88"/>
      <c r="B34" s="88"/>
      <c r="C34" s="88"/>
      <c r="D34" s="88"/>
      <c r="E34" s="88"/>
      <c r="F34" s="88"/>
      <c r="G34" s="87"/>
      <c r="H34" s="88"/>
      <c r="I34" s="88"/>
      <c r="J34" s="88"/>
      <c r="K34" s="87"/>
      <c r="L34" s="87"/>
      <c r="M34" s="87"/>
      <c r="N34" s="87"/>
      <c r="O34" s="87"/>
      <c r="P34" s="87"/>
      <c r="Q34" s="87"/>
      <c r="R34" s="87"/>
      <c r="S34" s="87"/>
      <c r="T34" s="87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</row>
    <row r="35" spans="1:235" ht="19.5" customHeight="1">
      <c r="A35" s="88"/>
      <c r="B35" s="88"/>
      <c r="C35" s="88"/>
      <c r="D35" s="88"/>
      <c r="E35" s="88"/>
      <c r="F35" s="88"/>
      <c r="G35" s="87"/>
      <c r="H35" s="88"/>
      <c r="I35" s="88"/>
      <c r="J35" s="88"/>
      <c r="K35" s="87"/>
      <c r="L35" s="87"/>
      <c r="M35" s="87"/>
      <c r="N35" s="87"/>
      <c r="O35" s="87"/>
      <c r="P35" s="87"/>
      <c r="Q35" s="87"/>
      <c r="R35" s="87"/>
      <c r="S35" s="87"/>
      <c r="T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</row>
    <row r="36" spans="1:235" ht="19.5" customHeight="1">
      <c r="A36" s="88"/>
      <c r="B36" s="88"/>
      <c r="C36" s="88"/>
      <c r="D36" s="88"/>
      <c r="E36" s="88"/>
      <c r="F36" s="88"/>
      <c r="G36" s="87"/>
      <c r="H36" s="88"/>
      <c r="I36" s="88"/>
      <c r="J36" s="88"/>
      <c r="K36" s="87"/>
      <c r="L36" s="87"/>
      <c r="M36" s="87"/>
      <c r="N36" s="87"/>
      <c r="O36" s="87"/>
      <c r="P36" s="87"/>
      <c r="Q36" s="87"/>
      <c r="R36" s="87"/>
      <c r="S36" s="87"/>
      <c r="T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</row>
    <row r="37" spans="1:235" ht="19.5" customHeight="1">
      <c r="A37" s="88"/>
      <c r="B37" s="88"/>
      <c r="C37" s="88"/>
      <c r="D37" s="88"/>
      <c r="E37" s="88"/>
      <c r="F37" s="88"/>
      <c r="G37" s="87"/>
      <c r="H37" s="88"/>
      <c r="I37" s="88"/>
      <c r="J37" s="88"/>
      <c r="K37" s="87"/>
      <c r="L37" s="87"/>
      <c r="M37" s="87"/>
      <c r="N37" s="87"/>
      <c r="O37" s="87"/>
      <c r="P37" s="87"/>
      <c r="Q37" s="87"/>
      <c r="R37" s="87"/>
      <c r="S37" s="87"/>
      <c r="T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</row>
    <row r="38" spans="1:235" ht="19.5" customHeight="1">
      <c r="A38" s="88"/>
      <c r="B38" s="88"/>
      <c r="C38" s="88"/>
      <c r="D38" s="88"/>
      <c r="E38" s="88"/>
      <c r="F38" s="88"/>
      <c r="G38" s="87"/>
      <c r="H38" s="88"/>
      <c r="I38" s="88"/>
      <c r="J38" s="88"/>
      <c r="K38" s="87"/>
      <c r="L38" s="87"/>
      <c r="M38" s="87"/>
      <c r="N38" s="87"/>
      <c r="O38" s="87"/>
      <c r="P38" s="87"/>
      <c r="Q38" s="87"/>
      <c r="R38" s="87"/>
      <c r="S38" s="87"/>
      <c r="T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</row>
    <row r="39" spans="1:235" ht="19.5" customHeight="1">
      <c r="A39" s="88"/>
      <c r="B39" s="88"/>
      <c r="C39" s="88"/>
      <c r="D39" s="88"/>
      <c r="E39" s="88"/>
      <c r="F39" s="88"/>
      <c r="G39" s="87"/>
      <c r="H39" s="88"/>
      <c r="I39" s="88"/>
      <c r="J39" s="88"/>
      <c r="K39" s="87"/>
      <c r="L39" s="87"/>
      <c r="M39" s="87"/>
      <c r="N39" s="87"/>
      <c r="O39" s="87"/>
      <c r="P39" s="87"/>
      <c r="Q39" s="87"/>
      <c r="R39" s="87"/>
      <c r="S39" s="87"/>
      <c r="T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</row>
    <row r="40" spans="1:235" ht="19.5" customHeight="1">
      <c r="A40" s="88"/>
      <c r="B40" s="88"/>
      <c r="C40" s="88"/>
      <c r="D40" s="88"/>
      <c r="E40" s="88"/>
      <c r="F40" s="88"/>
      <c r="G40" s="87"/>
      <c r="H40" s="88"/>
      <c r="I40" s="88"/>
      <c r="J40" s="88"/>
      <c r="K40" s="87"/>
      <c r="L40" s="87"/>
      <c r="M40" s="87"/>
      <c r="N40" s="87"/>
      <c r="O40" s="87"/>
      <c r="P40" s="87"/>
      <c r="Q40" s="87"/>
      <c r="R40" s="87"/>
      <c r="S40" s="87"/>
      <c r="T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</row>
    <row r="41" spans="1:235" ht="19.5" customHeight="1">
      <c r="A41" s="88"/>
      <c r="B41" s="88"/>
      <c r="C41" s="88"/>
      <c r="D41" s="88"/>
      <c r="E41" s="88"/>
      <c r="F41" s="88"/>
      <c r="G41" s="87"/>
      <c r="H41" s="88"/>
      <c r="I41" s="88"/>
      <c r="J41" s="88"/>
      <c r="K41" s="87"/>
      <c r="L41" s="87"/>
      <c r="M41" s="87"/>
      <c r="N41" s="87"/>
      <c r="O41" s="87"/>
      <c r="P41" s="87"/>
      <c r="Q41" s="87"/>
      <c r="R41" s="87"/>
      <c r="S41" s="87"/>
      <c r="T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</row>
    <row r="42" spans="1:235" ht="19.5" customHeight="1">
      <c r="A42" s="88"/>
      <c r="B42" s="88"/>
      <c r="C42" s="88"/>
      <c r="D42" s="88"/>
      <c r="E42" s="88"/>
      <c r="F42" s="88"/>
      <c r="G42" s="87"/>
      <c r="H42" s="88"/>
      <c r="I42" s="88"/>
      <c r="J42" s="88"/>
      <c r="K42" s="87"/>
      <c r="L42" s="87"/>
      <c r="M42" s="87"/>
      <c r="N42" s="87"/>
      <c r="O42" s="87"/>
      <c r="P42" s="87"/>
      <c r="Q42" s="87"/>
      <c r="R42" s="87"/>
      <c r="S42" s="87"/>
      <c r="T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</row>
    <row r="43" spans="1:235" ht="19.5" customHeight="1">
      <c r="A43" s="88"/>
      <c r="B43" s="88"/>
      <c r="C43" s="88"/>
      <c r="D43" s="88"/>
      <c r="E43" s="88"/>
      <c r="F43" s="88"/>
      <c r="G43" s="87"/>
      <c r="H43" s="88"/>
      <c r="I43" s="88"/>
      <c r="J43" s="88"/>
      <c r="K43" s="87"/>
      <c r="L43" s="87"/>
      <c r="M43" s="87"/>
      <c r="N43" s="87"/>
      <c r="O43" s="87"/>
      <c r="P43" s="87"/>
      <c r="Q43" s="87"/>
      <c r="R43" s="87"/>
      <c r="S43" s="87"/>
      <c r="T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</row>
    <row r="44" spans="1:235" ht="19.5" customHeight="1">
      <c r="A44" s="88"/>
      <c r="B44" s="88"/>
      <c r="C44" s="88"/>
      <c r="D44" s="88"/>
      <c r="E44" s="88"/>
      <c r="F44" s="88"/>
      <c r="G44" s="87"/>
      <c r="H44" s="88"/>
      <c r="I44" s="88"/>
      <c r="J44" s="88"/>
      <c r="K44" s="87"/>
      <c r="L44" s="87"/>
      <c r="M44" s="87"/>
      <c r="N44" s="87"/>
      <c r="O44" s="87"/>
      <c r="P44" s="87"/>
      <c r="Q44" s="87"/>
      <c r="R44" s="87"/>
      <c r="S44" s="87"/>
      <c r="T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</row>
    <row r="45" spans="1:235" ht="19.5" customHeight="1">
      <c r="A45" s="88"/>
      <c r="B45" s="88"/>
      <c r="C45" s="88"/>
      <c r="D45" s="88"/>
      <c r="E45" s="88"/>
      <c r="F45" s="88"/>
      <c r="G45" s="87"/>
      <c r="H45" s="88"/>
      <c r="I45" s="88"/>
      <c r="J45" s="88"/>
      <c r="K45" s="87"/>
      <c r="L45" s="87"/>
      <c r="M45" s="87"/>
      <c r="N45" s="87"/>
      <c r="O45" s="87"/>
      <c r="P45" s="87"/>
      <c r="Q45" s="87"/>
      <c r="R45" s="87"/>
      <c r="S45" s="87"/>
      <c r="T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</row>
    <row r="46" spans="1:235" ht="19.5" customHeight="1">
      <c r="A46" s="88"/>
      <c r="B46" s="88"/>
      <c r="C46" s="88"/>
      <c r="D46" s="88"/>
      <c r="E46" s="88"/>
      <c r="F46" s="88"/>
      <c r="G46" s="87"/>
      <c r="H46" s="88"/>
      <c r="I46" s="88"/>
      <c r="J46" s="88"/>
      <c r="K46" s="87"/>
      <c r="L46" s="87"/>
      <c r="M46" s="87"/>
      <c r="N46" s="87"/>
      <c r="O46" s="87"/>
      <c r="P46" s="87"/>
      <c r="Q46" s="87"/>
      <c r="R46" s="87"/>
      <c r="S46" s="87"/>
      <c r="T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</row>
  </sheetData>
  <sheetProtection/>
  <mergeCells count="5">
    <mergeCell ref="N5:N6"/>
    <mergeCell ref="D5:D6"/>
    <mergeCell ref="E4:E6"/>
    <mergeCell ref="F5:F6"/>
    <mergeCell ref="J5:J6"/>
  </mergeCells>
  <printOptions horizontalCentered="1"/>
  <pageMargins left="0.59" right="0.59" top="0.59" bottom="0.59" header="0.59" footer="0.39"/>
  <pageSetup fitToHeight="100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120" zoomScaleSheetLayoutView="120" workbookViewId="0" topLeftCell="A1">
      <selection activeCell="J11" sqref="J11"/>
    </sheetView>
  </sheetViews>
  <sheetFormatPr defaultColWidth="10.66015625" defaultRowHeight="19.5" customHeight="1"/>
  <cols>
    <col min="1" max="1" width="4.83203125" style="87" customWidth="1"/>
    <col min="2" max="3" width="3.66015625" style="87" customWidth="1"/>
    <col min="4" max="4" width="9.16015625" style="87" customWidth="1"/>
    <col min="5" max="5" width="38" style="87" customWidth="1"/>
    <col min="6" max="6" width="12.16015625" style="87" customWidth="1"/>
    <col min="7" max="7" width="10.16015625" style="87" customWidth="1"/>
    <col min="8" max="12" width="12.16015625" style="87" customWidth="1"/>
    <col min="13" max="14" width="10.66015625" style="87" customWidth="1"/>
    <col min="15" max="15" width="12.16015625" style="87" customWidth="1"/>
    <col min="16" max="16" width="9.83203125" style="87" customWidth="1"/>
    <col min="17" max="17" width="10.66015625" style="87" customWidth="1"/>
    <col min="18" max="243" width="10.66015625" style="0" customWidth="1"/>
  </cols>
  <sheetData>
    <row r="1" spans="1:17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Q1" s="103" t="s">
        <v>36</v>
      </c>
    </row>
    <row r="2" spans="1:17" ht="19.5" customHeight="1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23" customFormat="1" ht="19.5" customHeight="1">
      <c r="A3" s="25" t="s">
        <v>2</v>
      </c>
      <c r="B3" s="25"/>
      <c r="C3" s="25"/>
      <c r="D3" s="25"/>
      <c r="E3" s="101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3" customFormat="1" ht="19.5" customHeight="1">
      <c r="A4" s="26" t="s">
        <v>38</v>
      </c>
      <c r="B4" s="26"/>
      <c r="C4" s="26"/>
      <c r="D4" s="26"/>
      <c r="E4" s="26"/>
      <c r="F4" s="149" t="s">
        <v>39</v>
      </c>
      <c r="G4" s="150" t="s">
        <v>40</v>
      </c>
      <c r="H4" s="149" t="s">
        <v>41</v>
      </c>
      <c r="I4" s="151" t="s">
        <v>42</v>
      </c>
      <c r="J4" s="152" t="s">
        <v>43</v>
      </c>
      <c r="K4" s="149" t="s">
        <v>44</v>
      </c>
      <c r="L4" s="148" t="s">
        <v>45</v>
      </c>
      <c r="M4" s="148"/>
      <c r="N4" s="148"/>
      <c r="O4" s="148"/>
      <c r="P4" s="149" t="s">
        <v>46</v>
      </c>
      <c r="Q4" s="149" t="s">
        <v>47</v>
      </c>
    </row>
    <row r="5" spans="1:17" s="23" customFormat="1" ht="19.5" customHeight="1">
      <c r="A5" s="26" t="s">
        <v>48</v>
      </c>
      <c r="B5" s="26"/>
      <c r="C5" s="26"/>
      <c r="D5" s="149" t="s">
        <v>49</v>
      </c>
      <c r="E5" s="149" t="s">
        <v>50</v>
      </c>
      <c r="F5" s="149"/>
      <c r="G5" s="150"/>
      <c r="H5" s="149"/>
      <c r="I5" s="151"/>
      <c r="J5" s="152"/>
      <c r="K5" s="149"/>
      <c r="L5" s="149" t="s">
        <v>51</v>
      </c>
      <c r="M5" s="149" t="s">
        <v>52</v>
      </c>
      <c r="N5" s="149" t="s">
        <v>53</v>
      </c>
      <c r="O5" s="149" t="s">
        <v>54</v>
      </c>
      <c r="P5" s="149"/>
      <c r="Q5" s="149"/>
    </row>
    <row r="6" spans="1:17" s="23" customFormat="1" ht="30.75" customHeight="1">
      <c r="A6" s="28" t="s">
        <v>55</v>
      </c>
      <c r="B6" s="28" t="s">
        <v>56</v>
      </c>
      <c r="C6" s="28" t="s">
        <v>57</v>
      </c>
      <c r="D6" s="149"/>
      <c r="E6" s="149"/>
      <c r="F6" s="149"/>
      <c r="G6" s="150"/>
      <c r="H6" s="149"/>
      <c r="I6" s="151"/>
      <c r="J6" s="152"/>
      <c r="K6" s="149"/>
      <c r="L6" s="149"/>
      <c r="M6" s="149"/>
      <c r="N6" s="149"/>
      <c r="O6" s="149"/>
      <c r="P6" s="149"/>
      <c r="Q6" s="149"/>
    </row>
    <row r="7" spans="1:17" s="42" customFormat="1" ht="16.5" customHeight="1">
      <c r="A7" s="43"/>
      <c r="B7" s="43"/>
      <c r="C7" s="43"/>
      <c r="D7" s="43"/>
      <c r="E7" s="34" t="s">
        <v>39</v>
      </c>
      <c r="F7" s="52">
        <f>G7+H7</f>
        <v>2672.1099999999997</v>
      </c>
      <c r="G7" s="102">
        <f>G8</f>
        <v>448.51</v>
      </c>
      <c r="H7" s="52">
        <f>H8</f>
        <v>2223.6</v>
      </c>
      <c r="I7" s="43"/>
      <c r="J7" s="43"/>
      <c r="K7" s="43"/>
      <c r="L7" s="43"/>
      <c r="M7" s="43"/>
      <c r="N7" s="43"/>
      <c r="O7" s="43"/>
      <c r="P7" s="43"/>
      <c r="Q7" s="43"/>
    </row>
    <row r="8" spans="1:17" s="42" customFormat="1" ht="16.5" customHeight="1">
      <c r="A8" s="43"/>
      <c r="B8" s="43"/>
      <c r="C8" s="43"/>
      <c r="D8" s="43"/>
      <c r="E8" s="34" t="s">
        <v>58</v>
      </c>
      <c r="F8" s="52">
        <f aca="true" t="shared" si="0" ref="F8:F16">G8+H8</f>
        <v>2672.1099999999997</v>
      </c>
      <c r="G8" s="102">
        <f>G9</f>
        <v>448.51</v>
      </c>
      <c r="H8" s="52">
        <f>H9</f>
        <v>2223.6</v>
      </c>
      <c r="I8" s="43"/>
      <c r="J8" s="43"/>
      <c r="K8" s="43"/>
      <c r="L8" s="43"/>
      <c r="M8" s="43"/>
      <c r="N8" s="43"/>
      <c r="O8" s="43"/>
      <c r="P8" s="43"/>
      <c r="Q8" s="43"/>
    </row>
    <row r="9" spans="1:17" s="42" customFormat="1" ht="16.5" customHeight="1">
      <c r="A9" s="43"/>
      <c r="B9" s="43"/>
      <c r="C9" s="43"/>
      <c r="D9" s="94">
        <v>619901</v>
      </c>
      <c r="E9" s="34" t="s">
        <v>59</v>
      </c>
      <c r="F9" s="52">
        <f t="shared" si="0"/>
        <v>2672.1099999999997</v>
      </c>
      <c r="G9" s="102">
        <f>SUM(G10:G16)</f>
        <v>448.51</v>
      </c>
      <c r="H9" s="52">
        <f>SUM(H10:H16)</f>
        <v>2223.6</v>
      </c>
      <c r="I9" s="43"/>
      <c r="J9" s="43"/>
      <c r="K9" s="43"/>
      <c r="L9" s="43"/>
      <c r="M9" s="43"/>
      <c r="N9" s="43"/>
      <c r="O9" s="43"/>
      <c r="P9" s="43"/>
      <c r="Q9" s="43"/>
    </row>
    <row r="10" spans="1:17" s="42" customFormat="1" ht="16.5" customHeight="1">
      <c r="A10" s="32">
        <v>201</v>
      </c>
      <c r="B10" s="32" t="s">
        <v>60</v>
      </c>
      <c r="C10" s="32" t="s">
        <v>61</v>
      </c>
      <c r="D10" s="43">
        <v>619901</v>
      </c>
      <c r="E10" s="33" t="s">
        <v>62</v>
      </c>
      <c r="F10" s="52">
        <f t="shared" si="0"/>
        <v>372.96999999999997</v>
      </c>
      <c r="G10" s="102">
        <v>32.13</v>
      </c>
      <c r="H10" s="52">
        <v>340.84</v>
      </c>
      <c r="I10" s="43"/>
      <c r="J10" s="43"/>
      <c r="K10" s="43"/>
      <c r="L10" s="43"/>
      <c r="M10" s="43"/>
      <c r="N10" s="43"/>
      <c r="O10" s="43"/>
      <c r="P10" s="43"/>
      <c r="Q10" s="43"/>
    </row>
    <row r="11" spans="1:17" s="42" customFormat="1" ht="16.5" customHeight="1">
      <c r="A11" s="32" t="s">
        <v>63</v>
      </c>
      <c r="B11" s="32" t="s">
        <v>60</v>
      </c>
      <c r="C11" s="32" t="s">
        <v>64</v>
      </c>
      <c r="D11" s="43">
        <v>619901</v>
      </c>
      <c r="E11" s="33" t="s">
        <v>65</v>
      </c>
      <c r="F11" s="52">
        <f t="shared" si="0"/>
        <v>1949.69</v>
      </c>
      <c r="G11" s="52">
        <v>300</v>
      </c>
      <c r="H11" s="52">
        <v>1649.69</v>
      </c>
      <c r="I11" s="43"/>
      <c r="J11" s="43"/>
      <c r="K11" s="43"/>
      <c r="L11" s="43"/>
      <c r="M11" s="43"/>
      <c r="N11" s="43"/>
      <c r="O11" s="43"/>
      <c r="P11" s="43"/>
      <c r="Q11" s="43"/>
    </row>
    <row r="12" spans="1:17" s="42" customFormat="1" ht="16.5" customHeight="1">
      <c r="A12" s="32" t="s">
        <v>66</v>
      </c>
      <c r="B12" s="32" t="s">
        <v>67</v>
      </c>
      <c r="C12" s="32" t="s">
        <v>61</v>
      </c>
      <c r="D12" s="43">
        <v>619901</v>
      </c>
      <c r="E12" s="34" t="s">
        <v>68</v>
      </c>
      <c r="F12" s="52">
        <f t="shared" si="0"/>
        <v>11.21</v>
      </c>
      <c r="G12" s="102"/>
      <c r="H12" s="52">
        <v>11.21</v>
      </c>
      <c r="I12" s="43"/>
      <c r="J12" s="43"/>
      <c r="K12" s="43"/>
      <c r="L12" s="43"/>
      <c r="M12" s="43"/>
      <c r="N12" s="43"/>
      <c r="O12" s="43"/>
      <c r="P12" s="43"/>
      <c r="Q12" s="43"/>
    </row>
    <row r="13" spans="1:17" s="42" customFormat="1" ht="16.5" customHeight="1">
      <c r="A13" s="32" t="s">
        <v>66</v>
      </c>
      <c r="B13" s="32" t="s">
        <v>67</v>
      </c>
      <c r="C13" s="32" t="s">
        <v>69</v>
      </c>
      <c r="D13" s="43">
        <v>619901</v>
      </c>
      <c r="E13" s="34" t="s">
        <v>70</v>
      </c>
      <c r="F13" s="52">
        <f t="shared" si="0"/>
        <v>2.02</v>
      </c>
      <c r="G13" s="102"/>
      <c r="H13" s="52">
        <v>2.02</v>
      </c>
      <c r="I13" s="43"/>
      <c r="J13" s="43"/>
      <c r="K13" s="43"/>
      <c r="L13" s="43"/>
      <c r="M13" s="43"/>
      <c r="N13" s="43"/>
      <c r="O13" s="43"/>
      <c r="P13" s="43"/>
      <c r="Q13" s="43"/>
    </row>
    <row r="14" spans="1:17" s="42" customFormat="1" ht="16.5" customHeight="1">
      <c r="A14" s="32" t="s">
        <v>71</v>
      </c>
      <c r="B14" s="32" t="s">
        <v>72</v>
      </c>
      <c r="C14" s="32" t="s">
        <v>69</v>
      </c>
      <c r="D14" s="43">
        <v>619901</v>
      </c>
      <c r="E14" s="34" t="s">
        <v>73</v>
      </c>
      <c r="F14" s="52">
        <f t="shared" si="0"/>
        <v>316.49</v>
      </c>
      <c r="G14" s="102">
        <v>116.38</v>
      </c>
      <c r="H14" s="52">
        <v>200.11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1:17" s="42" customFormat="1" ht="16.5" customHeight="1">
      <c r="A15" s="32" t="s">
        <v>74</v>
      </c>
      <c r="B15" s="32" t="s">
        <v>75</v>
      </c>
      <c r="C15" s="32" t="s">
        <v>61</v>
      </c>
      <c r="D15" s="43">
        <v>619901</v>
      </c>
      <c r="E15" s="34" t="s">
        <v>76</v>
      </c>
      <c r="F15" s="52">
        <f t="shared" si="0"/>
        <v>14.73</v>
      </c>
      <c r="G15" s="102"/>
      <c r="H15" s="52">
        <v>14.73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1:17" s="42" customFormat="1" ht="16.5" customHeight="1">
      <c r="A16" s="32" t="s">
        <v>74</v>
      </c>
      <c r="B16" s="32" t="s">
        <v>75</v>
      </c>
      <c r="C16" s="32" t="s">
        <v>69</v>
      </c>
      <c r="D16" s="43">
        <v>619901</v>
      </c>
      <c r="E16" s="33" t="s">
        <v>77</v>
      </c>
      <c r="F16" s="52">
        <f t="shared" si="0"/>
        <v>5</v>
      </c>
      <c r="G16" s="102"/>
      <c r="H16" s="52">
        <v>5</v>
      </c>
      <c r="I16" s="43"/>
      <c r="J16" s="43"/>
      <c r="K16" s="43"/>
      <c r="L16" s="43"/>
      <c r="M16" s="43"/>
      <c r="N16" s="43"/>
      <c r="O16" s="43"/>
      <c r="P16" s="43"/>
      <c r="Q16" s="43"/>
    </row>
    <row r="17" spans="13:14" s="42" customFormat="1" ht="19.5" customHeight="1">
      <c r="M17" s="23"/>
      <c r="N17" s="23"/>
    </row>
    <row r="18" spans="13:14" s="42" customFormat="1" ht="19.5" customHeight="1">
      <c r="M18" s="23"/>
      <c r="N18" s="23"/>
    </row>
    <row r="19" spans="5:14" s="42" customFormat="1" ht="19.5" customHeight="1">
      <c r="E19" s="57"/>
      <c r="M19" s="23"/>
      <c r="N19" s="23"/>
    </row>
    <row r="20" spans="5:14" s="42" customFormat="1" ht="19.5" customHeight="1">
      <c r="E20" s="57"/>
      <c r="M20" s="23"/>
      <c r="N20" s="23"/>
    </row>
    <row r="21" spans="13:14" s="42" customFormat="1" ht="19.5" customHeight="1">
      <c r="M21" s="23"/>
      <c r="N21" s="23"/>
    </row>
    <row r="22" spans="13:14" s="42" customFormat="1" ht="19.5" customHeight="1">
      <c r="M22" s="23"/>
      <c r="N22" s="23"/>
    </row>
    <row r="23" spans="5:14" s="42" customFormat="1" ht="19.5" customHeight="1">
      <c r="E23" s="57"/>
      <c r="M23" s="23"/>
      <c r="N23" s="23"/>
    </row>
    <row r="24" spans="5:14" s="42" customFormat="1" ht="19.5" customHeight="1">
      <c r="E24" s="57"/>
      <c r="M24" s="23"/>
      <c r="N24" s="23"/>
    </row>
    <row r="25" spans="13:14" s="42" customFormat="1" ht="19.5" customHeight="1">
      <c r="M25" s="23"/>
      <c r="N25" s="23"/>
    </row>
    <row r="26" spans="13:14" s="42" customFormat="1" ht="19.5" customHeight="1">
      <c r="M26" s="23"/>
      <c r="N26" s="23"/>
    </row>
    <row r="27" spans="13:14" s="42" customFormat="1" ht="19.5" customHeight="1">
      <c r="M27" s="23"/>
      <c r="N27" s="23"/>
    </row>
    <row r="28" spans="1:14" s="42" customFormat="1" ht="19.5" customHeight="1">
      <c r="A28" s="23"/>
      <c r="B28" s="23"/>
      <c r="C28" s="23"/>
      <c r="D28" s="23"/>
      <c r="E28" s="23"/>
      <c r="F28" s="23"/>
      <c r="M28" s="23"/>
      <c r="N28" s="23"/>
    </row>
    <row r="29" spans="1:14" s="42" customFormat="1" ht="19.5" customHeight="1">
      <c r="A29" s="40"/>
      <c r="B29" s="40"/>
      <c r="C29" s="40"/>
      <c r="D29" s="40"/>
      <c r="E29" s="40"/>
      <c r="F29" s="23"/>
      <c r="M29" s="23"/>
      <c r="N29" s="23"/>
    </row>
    <row r="30" spans="1:17" s="41" customFormat="1" ht="19.5" customHeight="1">
      <c r="A30" s="87"/>
      <c r="B30" s="87"/>
      <c r="C30" s="87"/>
      <c r="D30" s="87"/>
      <c r="E30" s="87"/>
      <c r="F30" s="87"/>
      <c r="G30" s="88"/>
      <c r="H30" s="88"/>
      <c r="I30" s="88"/>
      <c r="J30" s="88"/>
      <c r="K30" s="88"/>
      <c r="L30" s="88"/>
      <c r="M30" s="87"/>
      <c r="N30" s="87"/>
      <c r="O30" s="88"/>
      <c r="P30" s="88"/>
      <c r="Q30" s="88"/>
    </row>
    <row r="31" spans="1:17" s="41" customFormat="1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7"/>
      <c r="N31" s="87"/>
      <c r="O31" s="88"/>
      <c r="P31" s="88"/>
      <c r="Q31" s="88"/>
    </row>
    <row r="32" spans="1:17" s="41" customFormat="1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  <c r="O32" s="88"/>
      <c r="P32" s="88"/>
      <c r="Q32" s="88"/>
    </row>
    <row r="33" spans="1:17" s="41" customFormat="1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7"/>
      <c r="N33" s="87"/>
      <c r="O33" s="88"/>
      <c r="P33" s="88"/>
      <c r="Q33" s="88"/>
    </row>
    <row r="34" spans="1:17" s="41" customFormat="1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7"/>
      <c r="N34" s="87"/>
      <c r="O34" s="88"/>
      <c r="P34" s="88"/>
      <c r="Q34" s="88"/>
    </row>
    <row r="35" spans="1:17" s="41" customFormat="1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7"/>
      <c r="N35" s="87"/>
      <c r="O35" s="88"/>
      <c r="P35" s="88"/>
      <c r="Q35" s="88"/>
    </row>
    <row r="36" spans="1:17" s="41" customFormat="1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7"/>
      <c r="N36" s="87"/>
      <c r="O36" s="88"/>
      <c r="P36" s="88"/>
      <c r="Q36" s="88"/>
    </row>
    <row r="37" spans="1:17" s="41" customFormat="1" ht="19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7"/>
      <c r="N37" s="87"/>
      <c r="O37" s="88"/>
      <c r="P37" s="88"/>
      <c r="Q37" s="88"/>
    </row>
    <row r="38" spans="1:17" s="41" customFormat="1" ht="19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7"/>
      <c r="N38" s="87"/>
      <c r="O38" s="88"/>
      <c r="P38" s="88"/>
      <c r="Q38" s="88"/>
    </row>
    <row r="39" spans="1:17" s="41" customFormat="1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7"/>
      <c r="N39" s="87"/>
      <c r="O39" s="88"/>
      <c r="P39" s="88"/>
      <c r="Q39" s="88"/>
    </row>
    <row r="40" spans="1:17" s="41" customFormat="1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7"/>
      <c r="N40" s="87"/>
      <c r="O40" s="88"/>
      <c r="P40" s="88"/>
      <c r="Q40" s="88"/>
    </row>
    <row r="41" spans="1:17" s="41" customFormat="1" ht="19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7"/>
      <c r="N41" s="87"/>
      <c r="O41" s="88"/>
      <c r="P41" s="88"/>
      <c r="Q41" s="88"/>
    </row>
    <row r="42" spans="1:17" s="41" customFormat="1" ht="19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7"/>
      <c r="N42" s="87"/>
      <c r="O42" s="88"/>
      <c r="P42" s="88"/>
      <c r="Q42" s="88"/>
    </row>
  </sheetData>
  <sheetProtection/>
  <mergeCells count="16">
    <mergeCell ref="P4:P6"/>
    <mergeCell ref="Q4:Q6"/>
    <mergeCell ref="L5:L6"/>
    <mergeCell ref="M5:M6"/>
    <mergeCell ref="N5:N6"/>
    <mergeCell ref="O5:O6"/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120" zoomScaleSheetLayoutView="120" workbookViewId="0" topLeftCell="A1">
      <selection activeCell="I13" sqref="I13"/>
    </sheetView>
  </sheetViews>
  <sheetFormatPr defaultColWidth="10.66015625" defaultRowHeight="19.5" customHeight="1"/>
  <cols>
    <col min="1" max="1" width="5" style="87" customWidth="1"/>
    <col min="2" max="3" width="3.66015625" style="87" customWidth="1"/>
    <col min="4" max="4" width="10.16015625" style="87" customWidth="1"/>
    <col min="5" max="5" width="50.83203125" style="87" customWidth="1"/>
    <col min="6" max="10" width="14.5" style="87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00" t="s">
        <v>78</v>
      </c>
    </row>
    <row r="2" spans="1:10" ht="19.5" customHeight="1">
      <c r="A2" s="4" t="s">
        <v>79</v>
      </c>
      <c r="B2" s="5"/>
      <c r="C2" s="5"/>
      <c r="D2" s="5"/>
      <c r="E2" s="5"/>
      <c r="F2" s="5"/>
      <c r="G2" s="5"/>
      <c r="H2" s="5"/>
      <c r="I2" s="5"/>
      <c r="J2" s="5"/>
    </row>
    <row r="3" spans="1:10" s="23" customFormat="1" ht="19.5" customHeight="1">
      <c r="A3" s="61" t="s">
        <v>2</v>
      </c>
      <c r="B3" s="61"/>
      <c r="C3" s="61"/>
      <c r="D3" s="61"/>
      <c r="E3" s="61"/>
      <c r="F3" s="93"/>
      <c r="G3" s="93"/>
      <c r="H3" s="93"/>
      <c r="I3" s="93"/>
      <c r="J3" s="8" t="s">
        <v>3</v>
      </c>
    </row>
    <row r="4" spans="1:10" s="23" customFormat="1" ht="19.5" customHeight="1">
      <c r="A4" s="63" t="s">
        <v>38</v>
      </c>
      <c r="B4" s="63"/>
      <c r="C4" s="63"/>
      <c r="D4" s="63"/>
      <c r="E4" s="63"/>
      <c r="F4" s="154" t="s">
        <v>39</v>
      </c>
      <c r="G4" s="154" t="s">
        <v>80</v>
      </c>
      <c r="H4" s="153" t="s">
        <v>81</v>
      </c>
      <c r="I4" s="153" t="s">
        <v>82</v>
      </c>
      <c r="J4" s="153" t="s">
        <v>83</v>
      </c>
    </row>
    <row r="5" spans="1:10" s="23" customFormat="1" ht="19.5" customHeight="1">
      <c r="A5" s="63" t="s">
        <v>48</v>
      </c>
      <c r="B5" s="63"/>
      <c r="C5" s="63"/>
      <c r="D5" s="153" t="s">
        <v>49</v>
      </c>
      <c r="E5" s="153" t="s">
        <v>84</v>
      </c>
      <c r="F5" s="154"/>
      <c r="G5" s="154"/>
      <c r="H5" s="153"/>
      <c r="I5" s="153"/>
      <c r="J5" s="153"/>
    </row>
    <row r="6" spans="1:10" s="23" customFormat="1" ht="15" customHeight="1">
      <c r="A6" s="53" t="s">
        <v>55</v>
      </c>
      <c r="B6" s="53" t="s">
        <v>56</v>
      </c>
      <c r="C6" s="53" t="s">
        <v>57</v>
      </c>
      <c r="D6" s="153"/>
      <c r="E6" s="153"/>
      <c r="F6" s="154"/>
      <c r="G6" s="154"/>
      <c r="H6" s="153"/>
      <c r="I6" s="153"/>
      <c r="J6" s="153"/>
    </row>
    <row r="7" spans="1:11" s="42" customFormat="1" ht="15.75" customHeight="1">
      <c r="A7" s="43"/>
      <c r="B7" s="43"/>
      <c r="C7" s="43"/>
      <c r="D7" s="43"/>
      <c r="E7" s="34" t="s">
        <v>39</v>
      </c>
      <c r="F7" s="52">
        <f>G7+H7</f>
        <v>2672.1100000000006</v>
      </c>
      <c r="G7" s="52">
        <f>G8</f>
        <v>202.09</v>
      </c>
      <c r="H7" s="52">
        <f>H8</f>
        <v>2470.0200000000004</v>
      </c>
      <c r="I7" s="12"/>
      <c r="J7" s="12"/>
      <c r="K7" s="23"/>
    </row>
    <row r="8" spans="1:11" s="42" customFormat="1" ht="15.75" customHeight="1">
      <c r="A8" s="43"/>
      <c r="B8" s="43"/>
      <c r="C8" s="43"/>
      <c r="D8" s="43"/>
      <c r="E8" s="34" t="s">
        <v>58</v>
      </c>
      <c r="F8" s="52">
        <f aca="true" t="shared" si="0" ref="F8:F16">G8+H8</f>
        <v>2672.1100000000006</v>
      </c>
      <c r="G8" s="52">
        <f>G9</f>
        <v>202.09</v>
      </c>
      <c r="H8" s="52">
        <f>H9</f>
        <v>2470.0200000000004</v>
      </c>
      <c r="I8" s="12"/>
      <c r="J8" s="12"/>
      <c r="K8" s="23"/>
    </row>
    <row r="9" spans="1:11" s="42" customFormat="1" ht="15.75" customHeight="1">
      <c r="A9" s="43"/>
      <c r="B9" s="43"/>
      <c r="C9" s="43"/>
      <c r="D9" s="94">
        <v>619901</v>
      </c>
      <c r="E9" s="34" t="s">
        <v>59</v>
      </c>
      <c r="F9" s="52">
        <f t="shared" si="0"/>
        <v>2672.1100000000006</v>
      </c>
      <c r="G9" s="52">
        <f>SUM(G10:G16)</f>
        <v>202.09</v>
      </c>
      <c r="H9" s="52">
        <f>SUM(H10:H16)</f>
        <v>2470.0200000000004</v>
      </c>
      <c r="I9" s="12"/>
      <c r="J9" s="12"/>
      <c r="K9" s="23"/>
    </row>
    <row r="10" spans="1:11" s="42" customFormat="1" ht="15.75" customHeight="1">
      <c r="A10" s="32">
        <v>201</v>
      </c>
      <c r="B10" s="32" t="s">
        <v>60</v>
      </c>
      <c r="C10" s="32" t="s">
        <v>61</v>
      </c>
      <c r="D10" s="43">
        <v>619901</v>
      </c>
      <c r="E10" s="33" t="s">
        <v>62</v>
      </c>
      <c r="F10" s="52">
        <f t="shared" si="0"/>
        <v>372.97</v>
      </c>
      <c r="G10" s="52">
        <v>169.13</v>
      </c>
      <c r="H10" s="52">
        <v>203.84</v>
      </c>
      <c r="I10" s="12"/>
      <c r="J10" s="12"/>
      <c r="K10" s="23"/>
    </row>
    <row r="11" spans="1:11" s="42" customFormat="1" ht="15.75" customHeight="1">
      <c r="A11" s="32" t="s">
        <v>63</v>
      </c>
      <c r="B11" s="32" t="s">
        <v>60</v>
      </c>
      <c r="C11" s="32" t="s">
        <v>64</v>
      </c>
      <c r="D11" s="43">
        <v>619901</v>
      </c>
      <c r="E11" s="33" t="s">
        <v>65</v>
      </c>
      <c r="F11" s="52">
        <f t="shared" si="0"/>
        <v>1949.69</v>
      </c>
      <c r="G11" s="52"/>
      <c r="H11" s="52">
        <v>1949.69</v>
      </c>
      <c r="I11" s="12"/>
      <c r="J11" s="12"/>
      <c r="K11" s="23"/>
    </row>
    <row r="12" spans="1:11" s="42" customFormat="1" ht="15.75" customHeight="1">
      <c r="A12" s="32" t="s">
        <v>66</v>
      </c>
      <c r="B12" s="32" t="s">
        <v>67</v>
      </c>
      <c r="C12" s="32" t="s">
        <v>61</v>
      </c>
      <c r="D12" s="43">
        <v>619901</v>
      </c>
      <c r="E12" s="34" t="s">
        <v>68</v>
      </c>
      <c r="F12" s="52">
        <f t="shared" si="0"/>
        <v>11.21</v>
      </c>
      <c r="G12" s="52">
        <v>11.21</v>
      </c>
      <c r="H12" s="52"/>
      <c r="I12" s="12"/>
      <c r="J12" s="12"/>
      <c r="K12" s="23"/>
    </row>
    <row r="13" spans="1:11" s="42" customFormat="1" ht="15.75" customHeight="1">
      <c r="A13" s="32" t="s">
        <v>66</v>
      </c>
      <c r="B13" s="32" t="s">
        <v>67</v>
      </c>
      <c r="C13" s="32" t="s">
        <v>69</v>
      </c>
      <c r="D13" s="43">
        <v>619901</v>
      </c>
      <c r="E13" s="34" t="s">
        <v>70</v>
      </c>
      <c r="F13" s="52">
        <f t="shared" si="0"/>
        <v>2.02</v>
      </c>
      <c r="G13" s="52">
        <v>2.02</v>
      </c>
      <c r="H13" s="52"/>
      <c r="I13" s="12"/>
      <c r="J13" s="12"/>
      <c r="K13" s="23"/>
    </row>
    <row r="14" spans="1:11" s="42" customFormat="1" ht="15.75" customHeight="1">
      <c r="A14" s="32" t="s">
        <v>71</v>
      </c>
      <c r="B14" s="32" t="s">
        <v>72</v>
      </c>
      <c r="C14" s="32" t="s">
        <v>69</v>
      </c>
      <c r="D14" s="43">
        <v>619901</v>
      </c>
      <c r="E14" s="34" t="s">
        <v>73</v>
      </c>
      <c r="F14" s="52">
        <f t="shared" si="0"/>
        <v>316.49</v>
      </c>
      <c r="G14" s="52"/>
      <c r="H14" s="52">
        <v>316.49</v>
      </c>
      <c r="I14" s="12"/>
      <c r="J14" s="12"/>
      <c r="K14" s="23"/>
    </row>
    <row r="15" spans="1:11" s="42" customFormat="1" ht="15.75" customHeight="1">
      <c r="A15" s="32" t="s">
        <v>74</v>
      </c>
      <c r="B15" s="32" t="s">
        <v>75</v>
      </c>
      <c r="C15" s="32" t="s">
        <v>61</v>
      </c>
      <c r="D15" s="43">
        <v>619901</v>
      </c>
      <c r="E15" s="34" t="s">
        <v>76</v>
      </c>
      <c r="F15" s="52">
        <f t="shared" si="0"/>
        <v>14.73</v>
      </c>
      <c r="G15" s="52">
        <v>14.73</v>
      </c>
      <c r="H15" s="52"/>
      <c r="I15" s="12"/>
      <c r="J15" s="12"/>
      <c r="K15" s="23"/>
    </row>
    <row r="16" spans="1:11" s="42" customFormat="1" ht="15.75" customHeight="1">
      <c r="A16" s="32" t="s">
        <v>74</v>
      </c>
      <c r="B16" s="32" t="s">
        <v>75</v>
      </c>
      <c r="C16" s="32" t="s">
        <v>69</v>
      </c>
      <c r="D16" s="43">
        <v>619901</v>
      </c>
      <c r="E16" s="95" t="s">
        <v>85</v>
      </c>
      <c r="F16" s="52">
        <f t="shared" si="0"/>
        <v>5</v>
      </c>
      <c r="G16" s="52">
        <v>5</v>
      </c>
      <c r="H16" s="52"/>
      <c r="I16" s="12"/>
      <c r="J16" s="12"/>
      <c r="K16" s="23"/>
    </row>
    <row r="17" spans="1:10" s="42" customFormat="1" ht="19.5" customHeight="1">
      <c r="A17" s="96"/>
      <c r="B17" s="96"/>
      <c r="C17" s="96"/>
      <c r="D17" s="96"/>
      <c r="E17" s="96"/>
      <c r="F17" s="14"/>
      <c r="G17" s="14"/>
      <c r="H17" s="14"/>
      <c r="I17" s="14"/>
      <c r="J17" s="14"/>
    </row>
    <row r="18" spans="1:10" s="42" customFormat="1" ht="19.5" customHeight="1">
      <c r="A18" s="96"/>
      <c r="B18" s="96"/>
      <c r="C18" s="96"/>
      <c r="D18" s="96"/>
      <c r="E18" s="96"/>
      <c r="F18" s="14"/>
      <c r="G18" s="14"/>
      <c r="H18" s="14"/>
      <c r="I18" s="14"/>
      <c r="J18" s="14"/>
    </row>
    <row r="19" spans="1:10" s="42" customFormat="1" ht="19.5" customHeight="1">
      <c r="A19" s="96"/>
      <c r="B19" s="96"/>
      <c r="C19" s="96"/>
      <c r="D19" s="96"/>
      <c r="E19" s="97"/>
      <c r="F19" s="14"/>
      <c r="G19" s="14"/>
      <c r="H19" s="14"/>
      <c r="I19" s="14"/>
      <c r="J19" s="14"/>
    </row>
    <row r="20" spans="1:10" s="42" customFormat="1" ht="19.5" customHeight="1">
      <c r="A20" s="96"/>
      <c r="B20" s="96"/>
      <c r="C20" s="96"/>
      <c r="D20" s="96"/>
      <c r="E20" s="97"/>
      <c r="F20" s="14"/>
      <c r="G20" s="14"/>
      <c r="H20" s="14"/>
      <c r="I20" s="14"/>
      <c r="J20" s="14"/>
    </row>
    <row r="21" spans="1:10" s="42" customFormat="1" ht="19.5" customHeight="1">
      <c r="A21" s="96"/>
      <c r="B21" s="96"/>
      <c r="C21" s="96"/>
      <c r="D21" s="96"/>
      <c r="E21" s="96"/>
      <c r="F21" s="14"/>
      <c r="G21" s="14"/>
      <c r="H21" s="14"/>
      <c r="I21" s="14"/>
      <c r="J21" s="14"/>
    </row>
    <row r="22" spans="1:10" s="42" customFormat="1" ht="19.5" customHeight="1">
      <c r="A22" s="96"/>
      <c r="B22" s="96"/>
      <c r="C22" s="96"/>
      <c r="D22" s="96"/>
      <c r="E22" s="96"/>
      <c r="F22" s="14"/>
      <c r="G22" s="14"/>
      <c r="H22" s="14"/>
      <c r="I22" s="14"/>
      <c r="J22" s="14"/>
    </row>
    <row r="23" spans="1:10" s="42" customFormat="1" ht="19.5" customHeight="1">
      <c r="A23" s="96"/>
      <c r="B23" s="96"/>
      <c r="C23" s="96"/>
      <c r="D23" s="96"/>
      <c r="E23" s="97"/>
      <c r="F23" s="14"/>
      <c r="G23" s="14"/>
      <c r="H23" s="14"/>
      <c r="I23" s="14"/>
      <c r="J23" s="14"/>
    </row>
    <row r="24" spans="1:10" s="42" customFormat="1" ht="19.5" customHeight="1">
      <c r="A24" s="96"/>
      <c r="B24" s="96"/>
      <c r="C24" s="96"/>
      <c r="D24" s="96"/>
      <c r="E24" s="97"/>
      <c r="F24" s="14"/>
      <c r="G24" s="14"/>
      <c r="H24" s="14"/>
      <c r="I24" s="14"/>
      <c r="J24" s="14"/>
    </row>
    <row r="25" spans="1:10" s="42" customFormat="1" ht="19.5" customHeight="1">
      <c r="A25" s="96"/>
      <c r="B25" s="96"/>
      <c r="C25" s="96"/>
      <c r="D25" s="96"/>
      <c r="E25" s="98"/>
      <c r="F25" s="14"/>
      <c r="G25" s="14"/>
      <c r="H25" s="14"/>
      <c r="I25" s="14"/>
      <c r="J25" s="14"/>
    </row>
    <row r="26" spans="1:10" s="42" customFormat="1" ht="19.5" customHeight="1">
      <c r="A26" s="96"/>
      <c r="B26" s="96"/>
      <c r="C26" s="96"/>
      <c r="D26" s="96"/>
      <c r="E26" s="98"/>
      <c r="F26" s="14"/>
      <c r="G26" s="14"/>
      <c r="H26" s="14"/>
      <c r="I26" s="14"/>
      <c r="J26" s="14"/>
    </row>
    <row r="27" spans="1:10" s="42" customFormat="1" ht="19.5" customHeight="1">
      <c r="A27" s="96"/>
      <c r="B27" s="96"/>
      <c r="C27" s="96"/>
      <c r="D27" s="96"/>
      <c r="E27" s="98"/>
      <c r="F27" s="14"/>
      <c r="G27" s="14"/>
      <c r="H27" s="14"/>
      <c r="I27" s="14"/>
      <c r="J27" s="14"/>
    </row>
    <row r="28" spans="1:10" s="42" customFormat="1" ht="19.5" customHeight="1">
      <c r="A28" s="99"/>
      <c r="B28" s="99"/>
      <c r="C28" s="99"/>
      <c r="D28" s="99"/>
      <c r="E28" s="99"/>
      <c r="F28" s="44"/>
      <c r="G28" s="14"/>
      <c r="H28" s="14"/>
      <c r="I28" s="14"/>
      <c r="J28" s="14"/>
    </row>
    <row r="29" spans="1:10" s="42" customFormat="1" ht="19.5" customHeight="1">
      <c r="A29" s="71"/>
      <c r="B29" s="71"/>
      <c r="C29" s="71"/>
      <c r="D29" s="71"/>
      <c r="E29" s="71"/>
      <c r="F29" s="44"/>
      <c r="G29" s="14"/>
      <c r="H29" s="14"/>
      <c r="I29" s="14"/>
      <c r="J29" s="14"/>
    </row>
    <row r="30" spans="1:10" s="41" customFormat="1" ht="19.5" customHeight="1">
      <c r="A30" s="87"/>
      <c r="B30" s="87"/>
      <c r="C30" s="87"/>
      <c r="D30" s="87"/>
      <c r="E30" s="87"/>
      <c r="F30" s="87"/>
      <c r="G30" s="88"/>
      <c r="H30" s="88"/>
      <c r="I30" s="88"/>
      <c r="J30" s="88"/>
    </row>
    <row r="31" spans="1:10" s="41" customFormat="1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s="41" customFormat="1" ht="19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s="41" customFormat="1" ht="19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s="41" customFormat="1" ht="19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</row>
    <row r="35" spans="1:10" s="41" customFormat="1" ht="19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</row>
    <row r="36" spans="1:10" s="41" customFormat="1" ht="19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</row>
    <row r="37" spans="1:10" s="41" customFormat="1" ht="19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s="41" customFormat="1" ht="19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</row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" right="0.59" top="0.59" bottom="0.59" header="0.59" footer="0.39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9"/>
  <sheetViews>
    <sheetView showGridLines="0" showZeros="0" view="pageBreakPreview" zoomScale="120" zoomScaleSheetLayoutView="120" workbookViewId="0" topLeftCell="A1">
      <selection activeCell="AC7" sqref="AC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8.33203125" style="0" customWidth="1"/>
    <col min="8" max="8" width="8.83203125" style="0" customWidth="1"/>
    <col min="9" max="9" width="9.83203125" style="0" customWidth="1"/>
    <col min="10" max="10" width="8.33203125" style="0" customWidth="1"/>
    <col min="11" max="11" width="10.33203125" style="0" customWidth="1"/>
    <col min="12" max="12" width="8.83203125" style="0" customWidth="1"/>
    <col min="13" max="13" width="8.33203125" style="0" customWidth="1"/>
    <col min="14" max="14" width="8.83203125" style="0" customWidth="1"/>
    <col min="15" max="15" width="9.33203125" style="0" customWidth="1"/>
    <col min="16" max="17" width="8.33203125" style="0" customWidth="1"/>
    <col min="18" max="18" width="9.33203125" style="0" customWidth="1"/>
    <col min="19" max="19" width="9.66015625" style="0" customWidth="1"/>
    <col min="20" max="20" width="8.33203125" style="0" customWidth="1"/>
    <col min="21" max="22" width="9.5" style="0" customWidth="1"/>
    <col min="23" max="24" width="8.33203125" style="0" customWidth="1"/>
    <col min="25" max="26" width="8.83203125" style="0" customWidth="1"/>
    <col min="27" max="27" width="8.33203125" style="0" customWidth="1"/>
    <col min="28" max="28" width="10.16015625" style="0" customWidth="1"/>
    <col min="29" max="29" width="8.83203125" style="0" customWidth="1"/>
    <col min="30" max="30" width="8.33203125" style="0" customWidth="1"/>
    <col min="31" max="31" width="8.83203125" style="0" customWidth="1"/>
    <col min="32" max="32" width="9.5" style="0" customWidth="1"/>
    <col min="33" max="35" width="9.16015625" style="0" customWidth="1"/>
    <col min="36" max="36" width="8.33203125" style="0" customWidth="1"/>
    <col min="37" max="37" width="9.83203125" style="0" customWidth="1"/>
    <col min="38" max="38" width="9.66015625" style="0" customWidth="1"/>
    <col min="39" max="250" width="10.66015625" style="0" customWidth="1"/>
  </cols>
  <sheetData>
    <row r="1" spans="1:250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L1" s="22" t="s">
        <v>86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</row>
    <row r="2" spans="1:250" ht="19.5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</row>
    <row r="3" spans="1:250" ht="19.5" customHeight="1">
      <c r="A3" s="25" t="s">
        <v>2</v>
      </c>
      <c r="B3" s="25"/>
      <c r="C3" s="25"/>
      <c r="D3" s="25"/>
      <c r="E3" s="7"/>
      <c r="F3" s="7"/>
      <c r="G3" s="7"/>
      <c r="H3" s="7"/>
      <c r="I3" s="7"/>
      <c r="J3" s="7"/>
      <c r="K3" s="7"/>
      <c r="L3" s="7"/>
      <c r="M3" s="7"/>
      <c r="N3" s="7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23"/>
      <c r="AG3" s="23"/>
      <c r="AH3" s="23"/>
      <c r="AI3" s="23"/>
      <c r="AL3" s="8" t="s">
        <v>3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26" t="s">
        <v>38</v>
      </c>
      <c r="B4" s="26"/>
      <c r="C4" s="26"/>
      <c r="D4" s="26"/>
      <c r="E4" s="150" t="s">
        <v>88</v>
      </c>
      <c r="F4" s="10" t="s">
        <v>89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90</v>
      </c>
      <c r="Q4" s="10"/>
      <c r="R4" s="10"/>
      <c r="S4" s="10"/>
      <c r="T4" s="10"/>
      <c r="U4" s="10"/>
      <c r="V4" s="10"/>
      <c r="W4" s="10" t="s">
        <v>91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10" t="s">
        <v>48</v>
      </c>
      <c r="B5" s="10"/>
      <c r="C5" s="10"/>
      <c r="D5" s="149" t="s">
        <v>92</v>
      </c>
      <c r="E5" s="150"/>
      <c r="F5" s="155" t="s">
        <v>39</v>
      </c>
      <c r="G5" s="81" t="s">
        <v>93</v>
      </c>
      <c r="H5" s="81"/>
      <c r="I5" s="81"/>
      <c r="J5" s="81" t="s">
        <v>94</v>
      </c>
      <c r="K5" s="81"/>
      <c r="L5" s="81"/>
      <c r="M5" s="81" t="s">
        <v>95</v>
      </c>
      <c r="N5" s="81"/>
      <c r="O5" s="81"/>
      <c r="P5" s="155" t="s">
        <v>39</v>
      </c>
      <c r="Q5" s="81" t="s">
        <v>93</v>
      </c>
      <c r="R5" s="81"/>
      <c r="S5" s="81"/>
      <c r="T5" s="81" t="s">
        <v>94</v>
      </c>
      <c r="U5" s="81"/>
      <c r="V5" s="81"/>
      <c r="W5" s="155" t="s">
        <v>39</v>
      </c>
      <c r="X5" s="81" t="s">
        <v>93</v>
      </c>
      <c r="Y5" s="81"/>
      <c r="Z5" s="81"/>
      <c r="AA5" s="81" t="s">
        <v>94</v>
      </c>
      <c r="AB5" s="81"/>
      <c r="AC5" s="81"/>
      <c r="AD5" s="81" t="s">
        <v>95</v>
      </c>
      <c r="AE5" s="81"/>
      <c r="AF5" s="81"/>
      <c r="AG5" s="81" t="s">
        <v>96</v>
      </c>
      <c r="AH5" s="81"/>
      <c r="AI5" s="81"/>
      <c r="AJ5" s="81" t="s">
        <v>97</v>
      </c>
      <c r="AK5" s="81"/>
      <c r="AL5" s="81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9" t="s">
        <v>55</v>
      </c>
      <c r="B6" s="9" t="s">
        <v>56</v>
      </c>
      <c r="C6" s="9" t="s">
        <v>57</v>
      </c>
      <c r="D6" s="149"/>
      <c r="E6" s="150"/>
      <c r="F6" s="155"/>
      <c r="G6" s="9" t="s">
        <v>98</v>
      </c>
      <c r="H6" s="9" t="s">
        <v>80</v>
      </c>
      <c r="I6" s="9" t="s">
        <v>81</v>
      </c>
      <c r="J6" s="9" t="s">
        <v>98</v>
      </c>
      <c r="K6" s="9" t="s">
        <v>80</v>
      </c>
      <c r="L6" s="9" t="s">
        <v>81</v>
      </c>
      <c r="M6" s="9" t="s">
        <v>98</v>
      </c>
      <c r="N6" s="9" t="s">
        <v>80</v>
      </c>
      <c r="O6" s="9" t="s">
        <v>81</v>
      </c>
      <c r="P6" s="155"/>
      <c r="Q6" s="9" t="s">
        <v>98</v>
      </c>
      <c r="R6" s="9" t="s">
        <v>80</v>
      </c>
      <c r="S6" s="9" t="s">
        <v>81</v>
      </c>
      <c r="T6" s="9" t="s">
        <v>98</v>
      </c>
      <c r="U6" s="9" t="s">
        <v>80</v>
      </c>
      <c r="V6" s="9" t="s">
        <v>81</v>
      </c>
      <c r="W6" s="155"/>
      <c r="X6" s="9" t="s">
        <v>98</v>
      </c>
      <c r="Y6" s="9" t="s">
        <v>80</v>
      </c>
      <c r="Z6" s="9" t="s">
        <v>81</v>
      </c>
      <c r="AA6" s="9" t="s">
        <v>98</v>
      </c>
      <c r="AB6" s="9" t="s">
        <v>80</v>
      </c>
      <c r="AC6" s="9" t="s">
        <v>81</v>
      </c>
      <c r="AD6" s="9" t="s">
        <v>98</v>
      </c>
      <c r="AE6" s="9" t="s">
        <v>80</v>
      </c>
      <c r="AF6" s="9" t="s">
        <v>81</v>
      </c>
      <c r="AG6" s="9" t="s">
        <v>98</v>
      </c>
      <c r="AH6" s="9" t="s">
        <v>80</v>
      </c>
      <c r="AI6" s="9" t="s">
        <v>81</v>
      </c>
      <c r="AJ6" s="9" t="s">
        <v>98</v>
      </c>
      <c r="AK6" s="9" t="s">
        <v>80</v>
      </c>
      <c r="AL6" s="9" t="s">
        <v>81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15.75" customHeight="1">
      <c r="A7" s="43"/>
      <c r="B7" s="43"/>
      <c r="C7" s="43"/>
      <c r="D7" s="34" t="s">
        <v>39</v>
      </c>
      <c r="E7" s="82">
        <f>F7+W7</f>
        <v>2672.1099999999997</v>
      </c>
      <c r="F7" s="52">
        <f>G7+J7</f>
        <v>2223.6</v>
      </c>
      <c r="G7" s="52">
        <f>H7+I7</f>
        <v>2023.49</v>
      </c>
      <c r="H7" s="52">
        <f>H8+H12+H16+H19</f>
        <v>202.08999999999997</v>
      </c>
      <c r="I7" s="52">
        <f>I8+I12+I16+I19</f>
        <v>1821.4</v>
      </c>
      <c r="J7" s="52">
        <f>K7+L7</f>
        <v>200.11</v>
      </c>
      <c r="K7" s="52">
        <f>K8+K12+K16+K19</f>
        <v>0</v>
      </c>
      <c r="L7" s="52">
        <f>L8+L12+L16+L19</f>
        <v>200.11</v>
      </c>
      <c r="M7" s="90"/>
      <c r="N7" s="90"/>
      <c r="O7" s="90"/>
      <c r="P7" s="30"/>
      <c r="Q7" s="90"/>
      <c r="R7" s="90"/>
      <c r="S7" s="90"/>
      <c r="T7" s="90"/>
      <c r="U7" s="90"/>
      <c r="V7" s="90"/>
      <c r="W7" s="30">
        <f>X7+AA7</f>
        <v>448.51</v>
      </c>
      <c r="X7" s="90">
        <f>X8</f>
        <v>332.13</v>
      </c>
      <c r="Y7" s="90"/>
      <c r="Z7" s="90">
        <f>Z8</f>
        <v>332.13</v>
      </c>
      <c r="AA7" s="90">
        <f>AA16</f>
        <v>116.38</v>
      </c>
      <c r="AB7" s="90"/>
      <c r="AC7" s="90">
        <f>AC16</f>
        <v>116.38</v>
      </c>
      <c r="AD7" s="90"/>
      <c r="AE7" s="90"/>
      <c r="AF7" s="91"/>
      <c r="AG7" s="91"/>
      <c r="AH7" s="91"/>
      <c r="AI7" s="91"/>
      <c r="AJ7" s="91"/>
      <c r="AK7" s="9"/>
      <c r="AL7" s="9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ht="15.75" customHeight="1">
      <c r="A8" s="43"/>
      <c r="B8" s="43"/>
      <c r="C8" s="43"/>
      <c r="D8" s="34" t="s">
        <v>99</v>
      </c>
      <c r="E8" s="82">
        <f aca="true" t="shared" si="0" ref="E8:E22">F8+W8</f>
        <v>2322.6600000000003</v>
      </c>
      <c r="F8" s="52">
        <f aca="true" t="shared" si="1" ref="F8:F22">G8+J8</f>
        <v>1990.5300000000002</v>
      </c>
      <c r="G8" s="52">
        <f aca="true" t="shared" si="2" ref="G8:G22">H8+I8</f>
        <v>1990.5300000000002</v>
      </c>
      <c r="H8" s="52">
        <f>H9</f>
        <v>169.13</v>
      </c>
      <c r="I8" s="52">
        <f>I9</f>
        <v>1821.4</v>
      </c>
      <c r="J8" s="52"/>
      <c r="K8" s="52"/>
      <c r="L8" s="52"/>
      <c r="M8" s="90"/>
      <c r="N8" s="90"/>
      <c r="O8" s="90"/>
      <c r="P8" s="30"/>
      <c r="Q8" s="90"/>
      <c r="R8" s="90"/>
      <c r="S8" s="90"/>
      <c r="T8" s="90"/>
      <c r="U8" s="90"/>
      <c r="V8" s="90"/>
      <c r="W8" s="30">
        <f aca="true" t="shared" si="3" ref="W8:W18">X8+AA8</f>
        <v>332.13</v>
      </c>
      <c r="X8" s="90">
        <f>X9</f>
        <v>332.13</v>
      </c>
      <c r="Y8" s="90"/>
      <c r="Z8" s="90">
        <f>Z9</f>
        <v>332.13</v>
      </c>
      <c r="AA8" s="90"/>
      <c r="AB8" s="90"/>
      <c r="AC8" s="90"/>
      <c r="AD8" s="90"/>
      <c r="AE8" s="90"/>
      <c r="AF8" s="91"/>
      <c r="AG8" s="91"/>
      <c r="AH8" s="91"/>
      <c r="AI8" s="91"/>
      <c r="AJ8" s="91"/>
      <c r="AK8" s="9"/>
      <c r="AL8" s="9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</row>
    <row r="9" spans="1:250" ht="15.75" customHeight="1">
      <c r="A9" s="43"/>
      <c r="B9" s="43"/>
      <c r="C9" s="43"/>
      <c r="D9" s="34" t="s">
        <v>100</v>
      </c>
      <c r="E9" s="82">
        <f t="shared" si="0"/>
        <v>2322.6600000000003</v>
      </c>
      <c r="F9" s="52">
        <f t="shared" si="1"/>
        <v>1990.5300000000002</v>
      </c>
      <c r="G9" s="52">
        <f t="shared" si="2"/>
        <v>1990.5300000000002</v>
      </c>
      <c r="H9" s="52">
        <f>H10+H11</f>
        <v>169.13</v>
      </c>
      <c r="I9" s="52">
        <f>I10+I11</f>
        <v>1821.4</v>
      </c>
      <c r="J9" s="52"/>
      <c r="K9" s="52"/>
      <c r="L9" s="52"/>
      <c r="M9" s="90"/>
      <c r="N9" s="90"/>
      <c r="O9" s="90"/>
      <c r="P9" s="30"/>
      <c r="Q9" s="90"/>
      <c r="R9" s="90"/>
      <c r="S9" s="90"/>
      <c r="T9" s="90"/>
      <c r="U9" s="90"/>
      <c r="V9" s="90"/>
      <c r="W9" s="30">
        <f t="shared" si="3"/>
        <v>332.13</v>
      </c>
      <c r="X9" s="90">
        <f>X10+X11</f>
        <v>332.13</v>
      </c>
      <c r="Y9" s="90"/>
      <c r="Z9" s="90">
        <f>Z10+Z11</f>
        <v>332.13</v>
      </c>
      <c r="AA9" s="90"/>
      <c r="AB9" s="90"/>
      <c r="AC9" s="90"/>
      <c r="AD9" s="90"/>
      <c r="AE9" s="90"/>
      <c r="AF9" s="91"/>
      <c r="AG9" s="91"/>
      <c r="AH9" s="91"/>
      <c r="AI9" s="91"/>
      <c r="AJ9" s="91"/>
      <c r="AK9" s="9"/>
      <c r="AL9" s="9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</row>
    <row r="10" spans="1:250" ht="15.75" customHeight="1">
      <c r="A10" s="32">
        <v>201</v>
      </c>
      <c r="B10" s="32" t="s">
        <v>60</v>
      </c>
      <c r="C10" s="32" t="s">
        <v>61</v>
      </c>
      <c r="D10" s="33" t="s">
        <v>62</v>
      </c>
      <c r="E10" s="82">
        <f t="shared" si="0"/>
        <v>372.97</v>
      </c>
      <c r="F10" s="52">
        <f aca="true" t="shared" si="4" ref="F10:F15">G10</f>
        <v>340.84000000000003</v>
      </c>
      <c r="G10" s="52">
        <f t="shared" si="2"/>
        <v>340.84000000000003</v>
      </c>
      <c r="H10" s="52">
        <v>169.13</v>
      </c>
      <c r="I10" s="52">
        <v>171.71</v>
      </c>
      <c r="J10" s="52"/>
      <c r="K10" s="52"/>
      <c r="L10" s="52"/>
      <c r="M10" s="90"/>
      <c r="N10" s="90"/>
      <c r="O10" s="90"/>
      <c r="P10" s="30"/>
      <c r="Q10" s="90"/>
      <c r="R10" s="90"/>
      <c r="S10" s="90"/>
      <c r="T10" s="90"/>
      <c r="U10" s="90"/>
      <c r="V10" s="90"/>
      <c r="W10" s="30">
        <f t="shared" si="3"/>
        <v>32.13</v>
      </c>
      <c r="X10" s="90">
        <f>Z10</f>
        <v>32.13</v>
      </c>
      <c r="Y10" s="90"/>
      <c r="Z10" s="90">
        <v>32.13</v>
      </c>
      <c r="AA10" s="90"/>
      <c r="AB10" s="90"/>
      <c r="AC10" s="90"/>
      <c r="AD10" s="90"/>
      <c r="AE10" s="90"/>
      <c r="AF10" s="91"/>
      <c r="AG10" s="91"/>
      <c r="AH10" s="91"/>
      <c r="AI10" s="91"/>
      <c r="AJ10" s="91"/>
      <c r="AK10" s="9"/>
      <c r="AL10" s="9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1:250" ht="15.75" customHeight="1">
      <c r="A11" s="32" t="s">
        <v>63</v>
      </c>
      <c r="B11" s="32" t="s">
        <v>60</v>
      </c>
      <c r="C11" s="32" t="s">
        <v>64</v>
      </c>
      <c r="D11" s="33" t="s">
        <v>65</v>
      </c>
      <c r="E11" s="82">
        <f t="shared" si="0"/>
        <v>1949.69</v>
      </c>
      <c r="F11" s="52">
        <f t="shared" si="4"/>
        <v>1649.69</v>
      </c>
      <c r="G11" s="52">
        <f t="shared" si="2"/>
        <v>1649.69</v>
      </c>
      <c r="H11" s="52"/>
      <c r="I11" s="52">
        <v>1649.69</v>
      </c>
      <c r="J11" s="52"/>
      <c r="K11" s="52"/>
      <c r="L11" s="52"/>
      <c r="M11" s="90"/>
      <c r="N11" s="90"/>
      <c r="O11" s="90"/>
      <c r="P11" s="30"/>
      <c r="Q11" s="90"/>
      <c r="R11" s="90"/>
      <c r="S11" s="90"/>
      <c r="T11" s="90"/>
      <c r="U11" s="90"/>
      <c r="V11" s="90"/>
      <c r="W11" s="30">
        <f t="shared" si="3"/>
        <v>300</v>
      </c>
      <c r="X11" s="30">
        <f>Z11</f>
        <v>300</v>
      </c>
      <c r="Y11" s="90"/>
      <c r="Z11" s="30">
        <v>300</v>
      </c>
      <c r="AA11" s="90"/>
      <c r="AB11" s="90"/>
      <c r="AC11" s="90"/>
      <c r="AD11" s="90"/>
      <c r="AE11" s="90"/>
      <c r="AF11" s="91"/>
      <c r="AG11" s="91"/>
      <c r="AH11" s="91"/>
      <c r="AI11" s="91"/>
      <c r="AJ11" s="91"/>
      <c r="AK11" s="9"/>
      <c r="AL11" s="9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1:250" ht="15.75" customHeight="1">
      <c r="A12" s="32"/>
      <c r="B12" s="32"/>
      <c r="C12" s="32"/>
      <c r="D12" s="34" t="s">
        <v>101</v>
      </c>
      <c r="E12" s="82">
        <f t="shared" si="0"/>
        <v>13.23</v>
      </c>
      <c r="F12" s="52">
        <f t="shared" si="4"/>
        <v>13.23</v>
      </c>
      <c r="G12" s="52">
        <f t="shared" si="2"/>
        <v>13.23</v>
      </c>
      <c r="H12" s="52">
        <f aca="true" t="shared" si="5" ref="H12:H17">H13</f>
        <v>13.23</v>
      </c>
      <c r="I12" s="52"/>
      <c r="J12" s="52"/>
      <c r="K12" s="52"/>
      <c r="L12" s="52"/>
      <c r="M12" s="90"/>
      <c r="N12" s="90"/>
      <c r="O12" s="90"/>
      <c r="P12" s="30"/>
      <c r="Q12" s="90"/>
      <c r="R12" s="90"/>
      <c r="S12" s="90"/>
      <c r="T12" s="90"/>
      <c r="U12" s="90"/>
      <c r="V12" s="90"/>
      <c r="W12" s="30">
        <f t="shared" si="3"/>
        <v>0</v>
      </c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1"/>
      <c r="AI12" s="91"/>
      <c r="AJ12" s="91"/>
      <c r="AK12" s="9"/>
      <c r="AL12" s="9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:250" ht="15.75" customHeight="1">
      <c r="A13" s="32"/>
      <c r="B13" s="32"/>
      <c r="C13" s="32"/>
      <c r="D13" s="34" t="s">
        <v>102</v>
      </c>
      <c r="E13" s="82">
        <f t="shared" si="0"/>
        <v>13.23</v>
      </c>
      <c r="F13" s="52">
        <f t="shared" si="4"/>
        <v>13.23</v>
      </c>
      <c r="G13" s="52">
        <f t="shared" si="2"/>
        <v>13.23</v>
      </c>
      <c r="H13" s="52">
        <f>H14+H15</f>
        <v>13.23</v>
      </c>
      <c r="I13" s="52"/>
      <c r="J13" s="52"/>
      <c r="K13" s="52"/>
      <c r="L13" s="52"/>
      <c r="M13" s="90"/>
      <c r="N13" s="90"/>
      <c r="O13" s="90"/>
      <c r="P13" s="30"/>
      <c r="Q13" s="90"/>
      <c r="R13" s="90"/>
      <c r="S13" s="90"/>
      <c r="T13" s="90"/>
      <c r="U13" s="90"/>
      <c r="V13" s="90"/>
      <c r="W13" s="30">
        <f t="shared" si="3"/>
        <v>0</v>
      </c>
      <c r="X13" s="90"/>
      <c r="Y13" s="90"/>
      <c r="Z13" s="90"/>
      <c r="AA13" s="90"/>
      <c r="AB13" s="90"/>
      <c r="AC13" s="90"/>
      <c r="AD13" s="90"/>
      <c r="AE13" s="90"/>
      <c r="AF13" s="91"/>
      <c r="AG13" s="91"/>
      <c r="AH13" s="91"/>
      <c r="AI13" s="91"/>
      <c r="AJ13" s="91"/>
      <c r="AK13" s="9"/>
      <c r="AL13" s="9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250" ht="15.75" customHeight="1">
      <c r="A14" s="32" t="s">
        <v>66</v>
      </c>
      <c r="B14" s="32" t="s">
        <v>67</v>
      </c>
      <c r="C14" s="32" t="s">
        <v>61</v>
      </c>
      <c r="D14" s="34" t="s">
        <v>68</v>
      </c>
      <c r="E14" s="82">
        <f t="shared" si="0"/>
        <v>11.21</v>
      </c>
      <c r="F14" s="52">
        <f t="shared" si="4"/>
        <v>11.21</v>
      </c>
      <c r="G14" s="52">
        <f t="shared" si="2"/>
        <v>11.21</v>
      </c>
      <c r="H14" s="52">
        <v>11.21</v>
      </c>
      <c r="I14" s="52"/>
      <c r="J14" s="52"/>
      <c r="K14" s="52"/>
      <c r="L14" s="52"/>
      <c r="M14" s="90"/>
      <c r="N14" s="90"/>
      <c r="O14" s="90"/>
      <c r="P14" s="30"/>
      <c r="Q14" s="90"/>
      <c r="R14" s="90"/>
      <c r="S14" s="90"/>
      <c r="T14" s="90"/>
      <c r="U14" s="90"/>
      <c r="V14" s="90"/>
      <c r="W14" s="30">
        <f t="shared" si="3"/>
        <v>0</v>
      </c>
      <c r="X14" s="90"/>
      <c r="Y14" s="90"/>
      <c r="Z14" s="90"/>
      <c r="AA14" s="90"/>
      <c r="AB14" s="90"/>
      <c r="AC14" s="90"/>
      <c r="AD14" s="90"/>
      <c r="AE14" s="90"/>
      <c r="AF14" s="91"/>
      <c r="AG14" s="91"/>
      <c r="AH14" s="91"/>
      <c r="AI14" s="91"/>
      <c r="AJ14" s="91"/>
      <c r="AK14" s="9"/>
      <c r="AL14" s="9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250" ht="15.75" customHeight="1">
      <c r="A15" s="32" t="s">
        <v>66</v>
      </c>
      <c r="B15" s="32" t="s">
        <v>67</v>
      </c>
      <c r="C15" s="32" t="s">
        <v>69</v>
      </c>
      <c r="D15" s="34" t="s">
        <v>70</v>
      </c>
      <c r="E15" s="82">
        <f t="shared" si="0"/>
        <v>2.02</v>
      </c>
      <c r="F15" s="52">
        <f t="shared" si="4"/>
        <v>2.02</v>
      </c>
      <c r="G15" s="52">
        <f t="shared" si="2"/>
        <v>2.02</v>
      </c>
      <c r="H15" s="52">
        <v>2.02</v>
      </c>
      <c r="I15" s="52"/>
      <c r="J15" s="52"/>
      <c r="K15" s="52"/>
      <c r="L15" s="52"/>
      <c r="M15" s="90"/>
      <c r="N15" s="90"/>
      <c r="O15" s="90"/>
      <c r="P15" s="30"/>
      <c r="Q15" s="90"/>
      <c r="R15" s="90"/>
      <c r="S15" s="90"/>
      <c r="T15" s="90"/>
      <c r="U15" s="90"/>
      <c r="V15" s="90"/>
      <c r="W15" s="30">
        <f t="shared" si="3"/>
        <v>0</v>
      </c>
      <c r="X15" s="90"/>
      <c r="Y15" s="90"/>
      <c r="Z15" s="90"/>
      <c r="AA15" s="90"/>
      <c r="AB15" s="90"/>
      <c r="AC15" s="90"/>
      <c r="AD15" s="90"/>
      <c r="AE15" s="90"/>
      <c r="AF15" s="91"/>
      <c r="AG15" s="91"/>
      <c r="AH15" s="91"/>
      <c r="AI15" s="91"/>
      <c r="AJ15" s="91"/>
      <c r="AK15" s="9"/>
      <c r="AL15" s="9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</row>
    <row r="16" spans="1:250" ht="15.75" customHeight="1">
      <c r="A16" s="32"/>
      <c r="B16" s="32"/>
      <c r="C16" s="32"/>
      <c r="D16" s="34" t="s">
        <v>103</v>
      </c>
      <c r="E16" s="82">
        <f t="shared" si="0"/>
        <v>316.49</v>
      </c>
      <c r="F16" s="52">
        <f t="shared" si="1"/>
        <v>200.11</v>
      </c>
      <c r="G16" s="52">
        <f t="shared" si="2"/>
        <v>0</v>
      </c>
      <c r="H16" s="52">
        <f t="shared" si="5"/>
        <v>0</v>
      </c>
      <c r="I16" s="52"/>
      <c r="J16" s="52">
        <f>K16+L16</f>
        <v>200.11</v>
      </c>
      <c r="K16" s="52"/>
      <c r="L16" s="52">
        <f>L17</f>
        <v>200.11</v>
      </c>
      <c r="M16" s="90"/>
      <c r="N16" s="90"/>
      <c r="O16" s="90"/>
      <c r="P16" s="30"/>
      <c r="Q16" s="90"/>
      <c r="R16" s="90"/>
      <c r="S16" s="90"/>
      <c r="T16" s="90"/>
      <c r="U16" s="90"/>
      <c r="V16" s="90"/>
      <c r="W16" s="30">
        <f t="shared" si="3"/>
        <v>116.38</v>
      </c>
      <c r="X16" s="90"/>
      <c r="Y16" s="90"/>
      <c r="Z16" s="90"/>
      <c r="AA16" s="90">
        <f>AC16</f>
        <v>116.38</v>
      </c>
      <c r="AB16" s="90"/>
      <c r="AC16" s="90">
        <f>AC17</f>
        <v>116.38</v>
      </c>
      <c r="AD16" s="90"/>
      <c r="AE16" s="90"/>
      <c r="AF16" s="91"/>
      <c r="AG16" s="91"/>
      <c r="AH16" s="91"/>
      <c r="AI16" s="91"/>
      <c r="AJ16" s="91"/>
      <c r="AK16" s="9"/>
      <c r="AL16" s="9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</row>
    <row r="17" spans="1:250" ht="22.5">
      <c r="A17" s="32"/>
      <c r="B17" s="32"/>
      <c r="C17" s="32"/>
      <c r="D17" s="83" t="s">
        <v>104</v>
      </c>
      <c r="E17" s="82">
        <f t="shared" si="0"/>
        <v>316.49</v>
      </c>
      <c r="F17" s="52">
        <f t="shared" si="1"/>
        <v>200.11</v>
      </c>
      <c r="G17" s="52">
        <f t="shared" si="2"/>
        <v>0</v>
      </c>
      <c r="H17" s="52">
        <f t="shared" si="5"/>
        <v>0</v>
      </c>
      <c r="I17" s="52"/>
      <c r="J17" s="52">
        <f>K17+L17</f>
        <v>200.11</v>
      </c>
      <c r="K17" s="52"/>
      <c r="L17" s="52">
        <f>L18</f>
        <v>200.11</v>
      </c>
      <c r="M17" s="90"/>
      <c r="N17" s="90"/>
      <c r="O17" s="90"/>
      <c r="P17" s="30"/>
      <c r="Q17" s="90"/>
      <c r="R17" s="90"/>
      <c r="S17" s="90"/>
      <c r="T17" s="90"/>
      <c r="U17" s="90"/>
      <c r="V17" s="90"/>
      <c r="W17" s="30">
        <f t="shared" si="3"/>
        <v>116.38</v>
      </c>
      <c r="X17" s="90"/>
      <c r="Y17" s="90"/>
      <c r="Z17" s="90"/>
      <c r="AA17" s="90">
        <f>AC17</f>
        <v>116.38</v>
      </c>
      <c r="AB17" s="90"/>
      <c r="AC17" s="90">
        <f>AC18</f>
        <v>116.38</v>
      </c>
      <c r="AD17" s="90"/>
      <c r="AE17" s="90"/>
      <c r="AF17" s="91"/>
      <c r="AG17" s="91"/>
      <c r="AH17" s="91"/>
      <c r="AI17" s="91"/>
      <c r="AJ17" s="91"/>
      <c r="AK17" s="9"/>
      <c r="AL17" s="9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</row>
    <row r="18" spans="1:250" ht="15.75" customHeight="1">
      <c r="A18" s="32" t="s">
        <v>71</v>
      </c>
      <c r="B18" s="32" t="s">
        <v>72</v>
      </c>
      <c r="C18" s="32" t="s">
        <v>69</v>
      </c>
      <c r="D18" s="34" t="s">
        <v>73</v>
      </c>
      <c r="E18" s="82">
        <f t="shared" si="0"/>
        <v>316.49</v>
      </c>
      <c r="F18" s="52">
        <f t="shared" si="1"/>
        <v>200.11</v>
      </c>
      <c r="G18" s="52">
        <f t="shared" si="2"/>
        <v>0</v>
      </c>
      <c r="H18" s="52"/>
      <c r="I18" s="52"/>
      <c r="J18" s="52">
        <f>K18+L18</f>
        <v>200.11</v>
      </c>
      <c r="K18" s="52"/>
      <c r="L18" s="52">
        <v>200.11</v>
      </c>
      <c r="M18" s="90"/>
      <c r="N18" s="90"/>
      <c r="O18" s="90"/>
      <c r="P18" s="30"/>
      <c r="Q18" s="90"/>
      <c r="R18" s="90"/>
      <c r="S18" s="90"/>
      <c r="T18" s="90"/>
      <c r="U18" s="90"/>
      <c r="V18" s="90"/>
      <c r="W18" s="30">
        <f t="shared" si="3"/>
        <v>116.38</v>
      </c>
      <c r="X18" s="90"/>
      <c r="Y18" s="90"/>
      <c r="Z18" s="90"/>
      <c r="AA18" s="90">
        <f>AC18</f>
        <v>116.38</v>
      </c>
      <c r="AB18" s="90"/>
      <c r="AC18" s="90">
        <v>116.38</v>
      </c>
      <c r="AD18" s="90"/>
      <c r="AE18" s="90"/>
      <c r="AF18" s="91"/>
      <c r="AG18" s="91"/>
      <c r="AH18" s="91"/>
      <c r="AI18" s="91"/>
      <c r="AJ18" s="91"/>
      <c r="AK18" s="9"/>
      <c r="AL18" s="9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</row>
    <row r="19" spans="1:250" ht="15.75" customHeight="1">
      <c r="A19" s="32"/>
      <c r="B19" s="32"/>
      <c r="C19" s="32"/>
      <c r="D19" s="34" t="s">
        <v>105</v>
      </c>
      <c r="E19" s="82">
        <f t="shared" si="0"/>
        <v>19.73</v>
      </c>
      <c r="F19" s="52">
        <f t="shared" si="1"/>
        <v>19.73</v>
      </c>
      <c r="G19" s="52">
        <f t="shared" si="2"/>
        <v>19.73</v>
      </c>
      <c r="H19" s="52">
        <f>H20</f>
        <v>19.73</v>
      </c>
      <c r="I19" s="52"/>
      <c r="J19" s="52"/>
      <c r="K19" s="52"/>
      <c r="L19" s="52"/>
      <c r="M19" s="90"/>
      <c r="N19" s="90"/>
      <c r="O19" s="90"/>
      <c r="P19" s="30"/>
      <c r="Q19" s="90"/>
      <c r="R19" s="90"/>
      <c r="S19" s="90"/>
      <c r="T19" s="90"/>
      <c r="U19" s="90"/>
      <c r="V19" s="90"/>
      <c r="W19" s="30"/>
      <c r="X19" s="90"/>
      <c r="Y19" s="90"/>
      <c r="Z19" s="90"/>
      <c r="AA19" s="90"/>
      <c r="AB19" s="90"/>
      <c r="AC19" s="90"/>
      <c r="AD19" s="90"/>
      <c r="AE19" s="90"/>
      <c r="AF19" s="91"/>
      <c r="AG19" s="91"/>
      <c r="AH19" s="91"/>
      <c r="AI19" s="91"/>
      <c r="AJ19" s="91"/>
      <c r="AK19" s="9"/>
      <c r="AL19" s="9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</row>
    <row r="20" spans="1:250" ht="15.75" customHeight="1">
      <c r="A20" s="32"/>
      <c r="B20" s="32"/>
      <c r="C20" s="32"/>
      <c r="D20" s="34" t="s">
        <v>106</v>
      </c>
      <c r="E20" s="82">
        <f t="shared" si="0"/>
        <v>19.73</v>
      </c>
      <c r="F20" s="52">
        <f t="shared" si="1"/>
        <v>19.73</v>
      </c>
      <c r="G20" s="52">
        <f t="shared" si="2"/>
        <v>19.73</v>
      </c>
      <c r="H20" s="52">
        <f>H21+H22</f>
        <v>19.73</v>
      </c>
      <c r="I20" s="52"/>
      <c r="J20" s="52"/>
      <c r="K20" s="52"/>
      <c r="L20" s="52"/>
      <c r="M20" s="90"/>
      <c r="N20" s="90"/>
      <c r="O20" s="90"/>
      <c r="P20" s="30"/>
      <c r="Q20" s="90"/>
      <c r="R20" s="90"/>
      <c r="S20" s="90"/>
      <c r="T20" s="90"/>
      <c r="U20" s="90"/>
      <c r="V20" s="90"/>
      <c r="W20" s="30"/>
      <c r="X20" s="90"/>
      <c r="Y20" s="90"/>
      <c r="Z20" s="90"/>
      <c r="AA20" s="90"/>
      <c r="AB20" s="90"/>
      <c r="AC20" s="90"/>
      <c r="AD20" s="90"/>
      <c r="AE20" s="90"/>
      <c r="AF20" s="91"/>
      <c r="AG20" s="91"/>
      <c r="AH20" s="91"/>
      <c r="AI20" s="91"/>
      <c r="AJ20" s="91"/>
      <c r="AK20" s="9"/>
      <c r="AL20" s="9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1:250" ht="15.75" customHeight="1">
      <c r="A21" s="32" t="s">
        <v>74</v>
      </c>
      <c r="B21" s="32" t="s">
        <v>75</v>
      </c>
      <c r="C21" s="32" t="s">
        <v>61</v>
      </c>
      <c r="D21" s="34" t="s">
        <v>76</v>
      </c>
      <c r="E21" s="82">
        <f t="shared" si="0"/>
        <v>14.73</v>
      </c>
      <c r="F21" s="52">
        <f t="shared" si="1"/>
        <v>14.73</v>
      </c>
      <c r="G21" s="52">
        <f t="shared" si="2"/>
        <v>14.73</v>
      </c>
      <c r="H21" s="52">
        <v>14.73</v>
      </c>
      <c r="I21" s="52"/>
      <c r="J21" s="52"/>
      <c r="K21" s="52"/>
      <c r="L21" s="52"/>
      <c r="M21" s="90"/>
      <c r="N21" s="90"/>
      <c r="O21" s="90"/>
      <c r="P21" s="30"/>
      <c r="Q21" s="90"/>
      <c r="R21" s="90"/>
      <c r="S21" s="90"/>
      <c r="T21" s="90"/>
      <c r="U21" s="90"/>
      <c r="V21" s="90"/>
      <c r="W21" s="30"/>
      <c r="X21" s="90"/>
      <c r="Y21" s="90"/>
      <c r="Z21" s="90"/>
      <c r="AA21" s="90"/>
      <c r="AB21" s="90"/>
      <c r="AC21" s="90"/>
      <c r="AD21" s="90"/>
      <c r="AE21" s="90"/>
      <c r="AF21" s="91"/>
      <c r="AG21" s="91"/>
      <c r="AH21" s="91"/>
      <c r="AI21" s="91"/>
      <c r="AJ21" s="91"/>
      <c r="AK21" s="9"/>
      <c r="AL21" s="9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1:250" ht="15.75" customHeight="1">
      <c r="A22" s="32" t="s">
        <v>74</v>
      </c>
      <c r="B22" s="32" t="s">
        <v>75</v>
      </c>
      <c r="C22" s="32" t="s">
        <v>69</v>
      </c>
      <c r="D22" s="33" t="s">
        <v>77</v>
      </c>
      <c r="E22" s="82">
        <f t="shared" si="0"/>
        <v>5</v>
      </c>
      <c r="F22" s="13">
        <f t="shared" si="1"/>
        <v>5</v>
      </c>
      <c r="G22" s="13">
        <f t="shared" si="2"/>
        <v>5</v>
      </c>
      <c r="H22" s="13">
        <v>5</v>
      </c>
      <c r="I22" s="13"/>
      <c r="J22" s="13"/>
      <c r="K22" s="13"/>
      <c r="L22" s="13"/>
      <c r="M22" s="90"/>
      <c r="N22" s="90"/>
      <c r="O22" s="90"/>
      <c r="P22" s="30"/>
      <c r="Q22" s="90"/>
      <c r="R22" s="90"/>
      <c r="S22" s="90"/>
      <c r="T22" s="90"/>
      <c r="U22" s="90"/>
      <c r="V22" s="90"/>
      <c r="W22" s="30"/>
      <c r="X22" s="90"/>
      <c r="Y22" s="90"/>
      <c r="Z22" s="90"/>
      <c r="AA22" s="90"/>
      <c r="AB22" s="90"/>
      <c r="AC22" s="90"/>
      <c r="AD22" s="90"/>
      <c r="AE22" s="90"/>
      <c r="AF22" s="91"/>
      <c r="AG22" s="91"/>
      <c r="AH22" s="91"/>
      <c r="AI22" s="91"/>
      <c r="AJ22" s="91"/>
      <c r="AK22" s="9"/>
      <c r="AL22" s="9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</row>
    <row r="23" spans="1:250" ht="19.5" customHeight="1">
      <c r="A23" s="84"/>
      <c r="B23" s="85"/>
      <c r="C23" s="85"/>
      <c r="D23" s="55"/>
      <c r="E23" s="42"/>
      <c r="F23" s="42"/>
      <c r="G23" s="23"/>
      <c r="H23" s="42"/>
      <c r="I23" s="42"/>
      <c r="J23" s="42"/>
      <c r="K23" s="42"/>
      <c r="L23" s="42"/>
      <c r="M23" s="42"/>
      <c r="N23" s="23"/>
      <c r="O23" s="42"/>
      <c r="P23" s="4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2"/>
      <c r="AG23" s="23"/>
      <c r="AH23" s="23"/>
      <c r="AI23" s="23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19.5" customHeight="1">
      <c r="A24" s="84"/>
      <c r="B24" s="85"/>
      <c r="C24" s="85"/>
      <c r="D24" s="56"/>
      <c r="E24" s="42"/>
      <c r="F24" s="42"/>
      <c r="G24" s="23"/>
      <c r="H24" s="42"/>
      <c r="I24" s="42"/>
      <c r="J24" s="42"/>
      <c r="K24" s="42"/>
      <c r="L24" s="42"/>
      <c r="M24" s="42"/>
      <c r="N24" s="23"/>
      <c r="O24" s="42"/>
      <c r="P24" s="4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2"/>
      <c r="AG24" s="23"/>
      <c r="AH24" s="23"/>
      <c r="AI24" s="23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19.5" customHeight="1">
      <c r="A25" s="84"/>
      <c r="B25" s="85"/>
      <c r="C25" s="85"/>
      <c r="D25" s="56"/>
      <c r="E25" s="42"/>
      <c r="F25" s="42"/>
      <c r="G25" s="23"/>
      <c r="H25" s="42"/>
      <c r="I25" s="42"/>
      <c r="J25" s="42"/>
      <c r="K25" s="42"/>
      <c r="L25" s="42"/>
      <c r="M25" s="42"/>
      <c r="N25" s="23"/>
      <c r="O25" s="42"/>
      <c r="P25" s="4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2"/>
      <c r="AG25" s="23"/>
      <c r="AH25" s="23"/>
      <c r="AI25" s="23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19.5" customHeight="1">
      <c r="A26" s="84"/>
      <c r="B26" s="85"/>
      <c r="C26" s="85"/>
      <c r="D26" s="55"/>
      <c r="E26" s="42"/>
      <c r="F26" s="42"/>
      <c r="G26" s="23"/>
      <c r="H26" s="42"/>
      <c r="I26" s="42"/>
      <c r="J26" s="42"/>
      <c r="K26" s="42"/>
      <c r="L26" s="42"/>
      <c r="M26" s="42"/>
      <c r="N26" s="23"/>
      <c r="O26" s="42"/>
      <c r="P26" s="42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2"/>
      <c r="AG26" s="23"/>
      <c r="AH26" s="23"/>
      <c r="AI26" s="23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19.5" customHeight="1">
      <c r="A27" s="84"/>
      <c r="B27" s="85"/>
      <c r="C27" s="85"/>
      <c r="D27" s="55"/>
      <c r="E27" s="42"/>
      <c r="F27" s="42"/>
      <c r="G27" s="23"/>
      <c r="H27" s="42"/>
      <c r="I27" s="42"/>
      <c r="J27" s="42"/>
      <c r="K27" s="42"/>
      <c r="L27" s="42"/>
      <c r="M27" s="42"/>
      <c r="N27" s="23"/>
      <c r="O27" s="42"/>
      <c r="P27" s="42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42"/>
      <c r="AG27" s="23"/>
      <c r="AH27" s="23"/>
      <c r="AI27" s="23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</row>
    <row r="28" spans="1:250" ht="19.5" customHeight="1">
      <c r="A28" s="42"/>
      <c r="B28" s="42"/>
      <c r="C28" s="42"/>
      <c r="D28" s="56"/>
      <c r="E28" s="42"/>
      <c r="F28" s="42"/>
      <c r="G28" s="23"/>
      <c r="H28" s="42"/>
      <c r="I28" s="42"/>
      <c r="J28" s="42"/>
      <c r="K28" s="42"/>
      <c r="L28" s="42"/>
      <c r="M28" s="42"/>
      <c r="N28" s="23"/>
      <c r="O28" s="42"/>
      <c r="P28" s="42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42"/>
      <c r="AG28" s="23"/>
      <c r="AH28" s="23"/>
      <c r="AI28" s="23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19.5" customHeight="1">
      <c r="A29" s="42"/>
      <c r="B29" s="42"/>
      <c r="C29" s="42"/>
      <c r="D29" s="56"/>
      <c r="E29" s="42"/>
      <c r="F29" s="42"/>
      <c r="G29" s="23"/>
      <c r="H29" s="42"/>
      <c r="I29" s="42"/>
      <c r="J29" s="42"/>
      <c r="K29" s="42"/>
      <c r="L29" s="42"/>
      <c r="M29" s="42"/>
      <c r="N29" s="23"/>
      <c r="O29" s="42"/>
      <c r="P29" s="42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42"/>
      <c r="AG29" s="23"/>
      <c r="AH29" s="23"/>
      <c r="AI29" s="23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19.5" customHeight="1">
      <c r="A30" s="23"/>
      <c r="B30" s="23"/>
      <c r="C30" s="23"/>
      <c r="D30" s="86"/>
      <c r="E30" s="23"/>
      <c r="F30" s="42"/>
      <c r="G30" s="23"/>
      <c r="H30" s="42"/>
      <c r="I30" s="42"/>
      <c r="J30" s="42"/>
      <c r="K30" s="42"/>
      <c r="L30" s="42"/>
      <c r="M30" s="42"/>
      <c r="N30" s="23"/>
      <c r="O30" s="42"/>
      <c r="P30" s="42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2"/>
      <c r="AG30" s="23"/>
      <c r="AH30" s="23"/>
      <c r="AI30" s="23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</row>
    <row r="31" spans="1:250" ht="19.5" customHeight="1">
      <c r="A31" s="40"/>
      <c r="B31" s="40"/>
      <c r="C31" s="40"/>
      <c r="D31" s="40"/>
      <c r="E31" s="23"/>
      <c r="F31" s="42"/>
      <c r="G31" s="23"/>
      <c r="H31" s="42"/>
      <c r="I31" s="42"/>
      <c r="J31" s="42"/>
      <c r="K31" s="42"/>
      <c r="L31" s="42"/>
      <c r="M31" s="42"/>
      <c r="N31" s="23"/>
      <c r="O31" s="42"/>
      <c r="P31" s="88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7"/>
      <c r="AH31" s="87"/>
      <c r="AI31" s="87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</row>
    <row r="32" spans="1:250" ht="19.5" customHeight="1">
      <c r="A32" s="87"/>
      <c r="B32" s="87"/>
      <c r="C32" s="87"/>
      <c r="D32" s="87"/>
      <c r="E32" s="87"/>
      <c r="F32" s="88"/>
      <c r="G32" s="87"/>
      <c r="H32" s="88"/>
      <c r="I32" s="88"/>
      <c r="J32" s="88"/>
      <c r="K32" s="88"/>
      <c r="L32" s="88"/>
      <c r="M32" s="88"/>
      <c r="N32" s="87"/>
      <c r="O32" s="88"/>
      <c r="P32" s="88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7"/>
      <c r="AH32" s="87"/>
      <c r="AI32" s="87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</row>
    <row r="33" spans="1:250" ht="19.5" customHeight="1">
      <c r="A33" s="88"/>
      <c r="B33" s="88"/>
      <c r="C33" s="88"/>
      <c r="D33" s="88"/>
      <c r="E33" s="88"/>
      <c r="F33" s="88"/>
      <c r="G33" s="87"/>
      <c r="H33" s="88"/>
      <c r="I33" s="88"/>
      <c r="J33" s="88"/>
      <c r="K33" s="88"/>
      <c r="L33" s="88"/>
      <c r="M33" s="88"/>
      <c r="N33" s="87"/>
      <c r="O33" s="88"/>
      <c r="P33" s="88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  <c r="AG33" s="87"/>
      <c r="AH33" s="87"/>
      <c r="AI33" s="87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</row>
    <row r="34" spans="1:250" ht="19.5" customHeight="1">
      <c r="A34" s="88"/>
      <c r="B34" s="88"/>
      <c r="C34" s="88"/>
      <c r="D34" s="88"/>
      <c r="E34" s="88"/>
      <c r="F34" s="88"/>
      <c r="G34" s="87"/>
      <c r="H34" s="88"/>
      <c r="I34" s="88"/>
      <c r="J34" s="88"/>
      <c r="K34" s="88"/>
      <c r="L34" s="88"/>
      <c r="M34" s="88"/>
      <c r="N34" s="87"/>
      <c r="O34" s="88"/>
      <c r="P34" s="88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7"/>
      <c r="AH34" s="87"/>
      <c r="AI34" s="87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ht="19.5" customHeight="1">
      <c r="A35" s="88"/>
      <c r="B35" s="88"/>
      <c r="C35" s="88"/>
      <c r="D35" s="88"/>
      <c r="E35" s="88"/>
      <c r="F35" s="88"/>
      <c r="G35" s="87"/>
      <c r="H35" s="88"/>
      <c r="I35" s="88"/>
      <c r="J35" s="88"/>
      <c r="K35" s="88"/>
      <c r="L35" s="88"/>
      <c r="M35" s="88"/>
      <c r="N35" s="87"/>
      <c r="O35" s="88"/>
      <c r="P35" s="88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7"/>
      <c r="AH35" s="87"/>
      <c r="AI35" s="87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</row>
    <row r="36" spans="1:250" ht="19.5" customHeight="1">
      <c r="A36" s="88"/>
      <c r="B36" s="88"/>
      <c r="C36" s="88"/>
      <c r="D36" s="88"/>
      <c r="E36" s="88"/>
      <c r="F36" s="88"/>
      <c r="G36" s="87"/>
      <c r="H36" s="88"/>
      <c r="I36" s="88"/>
      <c r="J36" s="88"/>
      <c r="K36" s="88"/>
      <c r="L36" s="88"/>
      <c r="M36" s="88"/>
      <c r="N36" s="87"/>
      <c r="O36" s="88"/>
      <c r="P36" s="88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7"/>
      <c r="AH36" s="87"/>
      <c r="AI36" s="87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</row>
    <row r="37" spans="1:250" ht="19.5" customHeight="1">
      <c r="A37" s="88"/>
      <c r="B37" s="88"/>
      <c r="C37" s="88"/>
      <c r="D37" s="88"/>
      <c r="E37" s="88"/>
      <c r="F37" s="88"/>
      <c r="G37" s="87"/>
      <c r="H37" s="88"/>
      <c r="I37" s="88"/>
      <c r="J37" s="88"/>
      <c r="K37" s="88"/>
      <c r="L37" s="88"/>
      <c r="M37" s="88"/>
      <c r="N37" s="87"/>
      <c r="O37" s="88"/>
      <c r="P37" s="8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  <c r="AG37" s="87"/>
      <c r="AH37" s="87"/>
      <c r="AI37" s="87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</row>
    <row r="38" spans="1:250" ht="19.5" customHeight="1">
      <c r="A38" s="88"/>
      <c r="B38" s="88"/>
      <c r="C38" s="88"/>
      <c r="D38" s="88"/>
      <c r="E38" s="88"/>
      <c r="F38" s="88"/>
      <c r="G38" s="87"/>
      <c r="H38" s="88"/>
      <c r="I38" s="88"/>
      <c r="J38" s="88"/>
      <c r="K38" s="88"/>
      <c r="L38" s="88"/>
      <c r="M38" s="88"/>
      <c r="N38" s="87"/>
      <c r="O38" s="88"/>
      <c r="P38" s="88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87"/>
      <c r="AH38" s="87"/>
      <c r="AI38" s="87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</row>
    <row r="39" spans="1:250" ht="19.5" customHeight="1">
      <c r="A39" s="88"/>
      <c r="B39" s="88"/>
      <c r="C39" s="88"/>
      <c r="D39" s="88"/>
      <c r="E39" s="88"/>
      <c r="F39" s="88"/>
      <c r="G39" s="87"/>
      <c r="H39" s="88"/>
      <c r="I39" s="88"/>
      <c r="J39" s="88"/>
      <c r="K39" s="88"/>
      <c r="L39" s="88"/>
      <c r="M39" s="88"/>
      <c r="N39" s="87"/>
      <c r="O39" s="88"/>
      <c r="P39" s="88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7"/>
      <c r="AH39" s="87"/>
      <c r="AI39" s="87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</row>
    <row r="40" spans="1:250" ht="19.5" customHeight="1">
      <c r="A40" s="88"/>
      <c r="B40" s="88"/>
      <c r="C40" s="88"/>
      <c r="D40" s="88"/>
      <c r="E40" s="88"/>
      <c r="F40" s="88"/>
      <c r="G40" s="87"/>
      <c r="H40" s="88"/>
      <c r="I40" s="88"/>
      <c r="J40" s="88"/>
      <c r="K40" s="88"/>
      <c r="L40" s="88"/>
      <c r="M40" s="88"/>
      <c r="N40" s="87"/>
      <c r="O40" s="88"/>
      <c r="P40" s="88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  <c r="AG40" s="87"/>
      <c r="AH40" s="87"/>
      <c r="AI40" s="87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</row>
    <row r="41" spans="1:250" ht="19.5" customHeight="1">
      <c r="A41" s="88"/>
      <c r="B41" s="88"/>
      <c r="C41" s="88"/>
      <c r="D41" s="88"/>
      <c r="E41" s="88"/>
      <c r="F41" s="88"/>
      <c r="G41" s="87"/>
      <c r="H41" s="88"/>
      <c r="I41" s="88"/>
      <c r="J41" s="88"/>
      <c r="K41" s="88"/>
      <c r="L41" s="88"/>
      <c r="M41" s="88"/>
      <c r="N41" s="87"/>
      <c r="O41" s="88"/>
      <c r="P41" s="88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87"/>
      <c r="AH41" s="87"/>
      <c r="AI41" s="87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</row>
    <row r="42" spans="1:250" ht="19.5" customHeight="1">
      <c r="A42" s="88"/>
      <c r="B42" s="88"/>
      <c r="C42" s="88"/>
      <c r="D42" s="88"/>
      <c r="E42" s="88"/>
      <c r="F42" s="88"/>
      <c r="G42" s="87"/>
      <c r="H42" s="88"/>
      <c r="I42" s="88"/>
      <c r="J42" s="88"/>
      <c r="K42" s="88"/>
      <c r="L42" s="88"/>
      <c r="M42" s="88"/>
      <c r="N42" s="87"/>
      <c r="O42" s="88"/>
      <c r="P42" s="88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8"/>
      <c r="AG42" s="87"/>
      <c r="AH42" s="87"/>
      <c r="AI42" s="87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</row>
    <row r="43" spans="1:250" ht="19.5" customHeight="1">
      <c r="A43" s="88"/>
      <c r="B43" s="88"/>
      <c r="C43" s="88"/>
      <c r="D43" s="88"/>
      <c r="E43" s="88"/>
      <c r="F43" s="88"/>
      <c r="G43" s="87"/>
      <c r="H43" s="88"/>
      <c r="I43" s="88"/>
      <c r="J43" s="88"/>
      <c r="K43" s="88"/>
      <c r="L43" s="88"/>
      <c r="M43" s="88"/>
      <c r="N43" s="87"/>
      <c r="O43" s="88"/>
      <c r="P43" s="88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/>
      <c r="AH43" s="87"/>
      <c r="AI43" s="87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</row>
    <row r="44" spans="1:250" ht="19.5" customHeight="1">
      <c r="A44" s="88"/>
      <c r="B44" s="88"/>
      <c r="C44" s="88"/>
      <c r="D44" s="88"/>
      <c r="E44" s="88"/>
      <c r="F44" s="88"/>
      <c r="G44" s="87"/>
      <c r="H44" s="88"/>
      <c r="I44" s="88"/>
      <c r="J44" s="88"/>
      <c r="K44" s="88"/>
      <c r="L44" s="88"/>
      <c r="M44" s="88"/>
      <c r="N44" s="87"/>
      <c r="O44" s="88"/>
      <c r="P44" s="88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7"/>
      <c r="AH44" s="87"/>
      <c r="AI44" s="87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</row>
    <row r="45" spans="1:250" ht="19.5" customHeight="1">
      <c r="A45" s="88"/>
      <c r="B45" s="88"/>
      <c r="C45" s="88"/>
      <c r="D45" s="88"/>
      <c r="E45" s="88"/>
      <c r="F45" s="88"/>
      <c r="G45" s="87"/>
      <c r="H45" s="88"/>
      <c r="I45" s="88"/>
      <c r="J45" s="88"/>
      <c r="K45" s="88"/>
      <c r="L45" s="88"/>
      <c r="M45" s="88"/>
      <c r="N45" s="87"/>
      <c r="O45" s="88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/>
      <c r="AH45" s="87"/>
      <c r="AI45" s="87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</row>
    <row r="46" spans="1:250" ht="19.5" customHeight="1">
      <c r="A46" s="88"/>
      <c r="B46" s="88"/>
      <c r="C46" s="88"/>
      <c r="D46" s="88"/>
      <c r="E46" s="88"/>
      <c r="F46" s="88"/>
      <c r="G46" s="87"/>
      <c r="H46" s="88"/>
      <c r="I46" s="88"/>
      <c r="J46" s="88"/>
      <c r="K46" s="88"/>
      <c r="L46" s="88"/>
      <c r="M46" s="88"/>
      <c r="N46" s="87"/>
      <c r="O46" s="88"/>
      <c r="P46" s="88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87"/>
      <c r="AH46" s="87"/>
      <c r="AI46" s="87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</row>
    <row r="47" spans="1:250" ht="19.5" customHeight="1">
      <c r="A47" s="88"/>
      <c r="B47" s="88"/>
      <c r="C47" s="88"/>
      <c r="D47" s="88"/>
      <c r="E47" s="88"/>
      <c r="F47" s="88"/>
      <c r="G47" s="87"/>
      <c r="H47" s="88"/>
      <c r="I47" s="88"/>
      <c r="J47" s="88"/>
      <c r="K47" s="88"/>
      <c r="L47" s="88"/>
      <c r="M47" s="88"/>
      <c r="N47" s="87"/>
      <c r="O47" s="88"/>
      <c r="P47" s="88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87"/>
      <c r="AH47" s="87"/>
      <c r="AI47" s="87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</row>
    <row r="48" spans="1:250" ht="19.5" customHeight="1">
      <c r="A48" s="88"/>
      <c r="B48" s="88"/>
      <c r="C48" s="88"/>
      <c r="D48" s="88"/>
      <c r="E48" s="88"/>
      <c r="F48" s="88"/>
      <c r="G48" s="87"/>
      <c r="H48" s="88"/>
      <c r="I48" s="88"/>
      <c r="J48" s="88"/>
      <c r="K48" s="88"/>
      <c r="L48" s="88"/>
      <c r="M48" s="88"/>
      <c r="N48" s="87"/>
      <c r="O48" s="88"/>
      <c r="P48" s="88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8"/>
      <c r="AG48" s="87"/>
      <c r="AH48" s="87"/>
      <c r="AI48" s="87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</row>
    <row r="49" spans="1:250" ht="19.5" customHeight="1">
      <c r="A49" s="88"/>
      <c r="B49" s="88"/>
      <c r="C49" s="88"/>
      <c r="D49" s="88"/>
      <c r="E49" s="88"/>
      <c r="F49" s="88"/>
      <c r="G49" s="87"/>
      <c r="H49" s="88"/>
      <c r="I49" s="88"/>
      <c r="J49" s="88"/>
      <c r="K49" s="88"/>
      <c r="L49" s="88"/>
      <c r="M49" s="88"/>
      <c r="N49" s="87"/>
      <c r="O49" s="88"/>
      <c r="P49" s="88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8"/>
      <c r="AG49" s="87"/>
      <c r="AH49" s="87"/>
      <c r="AI49" s="87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" right="0.59" top="0.59" bottom="0.59" header="0.59" footer="0.39"/>
  <pageSetup fitToHeight="100" fitToWidth="1"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workbookViewId="0" topLeftCell="A1">
      <selection activeCell="K12" sqref="K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" t="s">
        <v>107</v>
      </c>
      <c r="N1" s="77"/>
    </row>
    <row r="2" spans="1:14" ht="22.5" customHeight="1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7"/>
    </row>
    <row r="3" spans="1:14" ht="19.5" customHeight="1">
      <c r="A3" s="61" t="s">
        <v>2</v>
      </c>
      <c r="B3" s="61"/>
      <c r="C3" s="61"/>
      <c r="D3" s="61"/>
      <c r="E3" s="62"/>
      <c r="F3" s="62"/>
      <c r="G3" s="62"/>
      <c r="H3" s="62"/>
      <c r="I3" s="62"/>
      <c r="J3" s="62"/>
      <c r="K3" s="62"/>
      <c r="L3" s="62"/>
      <c r="M3" s="8" t="s">
        <v>3</v>
      </c>
      <c r="N3" s="78"/>
    </row>
    <row r="4" spans="1:14" ht="19.5" customHeight="1">
      <c r="A4" s="63" t="s">
        <v>38</v>
      </c>
      <c r="B4" s="63"/>
      <c r="C4" s="63"/>
      <c r="D4" s="63"/>
      <c r="E4" s="153" t="s">
        <v>39</v>
      </c>
      <c r="F4" s="153" t="s">
        <v>109</v>
      </c>
      <c r="G4" s="154" t="s">
        <v>110</v>
      </c>
      <c r="H4" s="154" t="s">
        <v>111</v>
      </c>
      <c r="I4" s="153" t="s">
        <v>112</v>
      </c>
      <c r="J4" s="154" t="s">
        <v>113</v>
      </c>
      <c r="K4" s="154" t="s">
        <v>114</v>
      </c>
      <c r="L4" s="153" t="s">
        <v>115</v>
      </c>
      <c r="M4" s="153" t="s">
        <v>116</v>
      </c>
      <c r="N4" s="78"/>
    </row>
    <row r="5" spans="1:14" ht="19.5" customHeight="1">
      <c r="A5" s="63" t="s">
        <v>48</v>
      </c>
      <c r="B5" s="63"/>
      <c r="C5" s="63"/>
      <c r="D5" s="153" t="s">
        <v>92</v>
      </c>
      <c r="E5" s="153"/>
      <c r="F5" s="153"/>
      <c r="G5" s="154"/>
      <c r="H5" s="154"/>
      <c r="I5" s="153"/>
      <c r="J5" s="154"/>
      <c r="K5" s="154"/>
      <c r="L5" s="153"/>
      <c r="M5" s="153"/>
      <c r="N5" s="78"/>
    </row>
    <row r="6" spans="1:14" ht="18" customHeight="1">
      <c r="A6" s="53" t="s">
        <v>55</v>
      </c>
      <c r="B6" s="53" t="s">
        <v>56</v>
      </c>
      <c r="C6" s="53" t="s">
        <v>57</v>
      </c>
      <c r="D6" s="153"/>
      <c r="E6" s="153"/>
      <c r="F6" s="153"/>
      <c r="G6" s="154"/>
      <c r="H6" s="154"/>
      <c r="I6" s="153"/>
      <c r="J6" s="154"/>
      <c r="K6" s="154"/>
      <c r="L6" s="153"/>
      <c r="M6" s="153"/>
      <c r="N6" s="78"/>
    </row>
    <row r="7" spans="1:14" ht="18" customHeight="1">
      <c r="A7" s="50"/>
      <c r="B7" s="50"/>
      <c r="C7" s="50"/>
      <c r="D7" s="51" t="s">
        <v>39</v>
      </c>
      <c r="E7" s="64">
        <f aca="true" t="shared" si="0" ref="E7:J7">E8+E11</f>
        <v>124.32000000000001</v>
      </c>
      <c r="F7" s="65">
        <f t="shared" si="0"/>
        <v>41.08</v>
      </c>
      <c r="G7" s="65">
        <f t="shared" si="0"/>
        <v>58.57</v>
      </c>
      <c r="H7" s="65">
        <f t="shared" si="0"/>
        <v>3.01</v>
      </c>
      <c r="I7" s="65">
        <f t="shared" si="0"/>
        <v>13.450000000000001</v>
      </c>
      <c r="J7" s="65">
        <f t="shared" si="0"/>
        <v>0</v>
      </c>
      <c r="K7" s="67"/>
      <c r="L7" s="65">
        <f>L8+L11</f>
        <v>6.74</v>
      </c>
      <c r="M7" s="65">
        <f>M8+M11</f>
        <v>1.47</v>
      </c>
      <c r="N7" s="78"/>
    </row>
    <row r="8" spans="1:14" ht="18" customHeight="1">
      <c r="A8" s="53"/>
      <c r="B8" s="53"/>
      <c r="C8" s="53"/>
      <c r="D8" s="51" t="s">
        <v>99</v>
      </c>
      <c r="E8" s="64">
        <f aca="true" t="shared" si="1" ref="E8:J9">E9</f>
        <v>111.09</v>
      </c>
      <c r="F8" s="65">
        <f t="shared" si="1"/>
        <v>41.08</v>
      </c>
      <c r="G8" s="65">
        <f t="shared" si="1"/>
        <v>58.57</v>
      </c>
      <c r="H8" s="65">
        <f t="shared" si="1"/>
        <v>3.01</v>
      </c>
      <c r="I8" s="65">
        <f t="shared" si="1"/>
        <v>0.22</v>
      </c>
      <c r="J8" s="65">
        <f t="shared" si="1"/>
        <v>0</v>
      </c>
      <c r="K8" s="67"/>
      <c r="L8" s="65">
        <f>L9</f>
        <v>6.74</v>
      </c>
      <c r="M8" s="65">
        <f>M9</f>
        <v>1.47</v>
      </c>
      <c r="N8" s="78"/>
    </row>
    <row r="9" spans="1:14" ht="18" customHeight="1">
      <c r="A9" s="53"/>
      <c r="B9" s="53"/>
      <c r="C9" s="53"/>
      <c r="D9" s="51" t="s">
        <v>100</v>
      </c>
      <c r="E9" s="64">
        <f t="shared" si="1"/>
        <v>111.09</v>
      </c>
      <c r="F9" s="65">
        <f t="shared" si="1"/>
        <v>41.08</v>
      </c>
      <c r="G9" s="65">
        <f t="shared" si="1"/>
        <v>58.57</v>
      </c>
      <c r="H9" s="65">
        <f t="shared" si="1"/>
        <v>3.01</v>
      </c>
      <c r="I9" s="65">
        <f t="shared" si="1"/>
        <v>0.22</v>
      </c>
      <c r="J9" s="65">
        <f t="shared" si="1"/>
        <v>0</v>
      </c>
      <c r="K9" s="67"/>
      <c r="L9" s="65">
        <f>L10</f>
        <v>6.74</v>
      </c>
      <c r="M9" s="65">
        <f>M10</f>
        <v>1.47</v>
      </c>
      <c r="N9" s="78"/>
    </row>
    <row r="10" spans="1:14" ht="18" customHeight="1">
      <c r="A10" s="50">
        <v>201</v>
      </c>
      <c r="B10" s="50" t="s">
        <v>60</v>
      </c>
      <c r="C10" s="50" t="s">
        <v>61</v>
      </c>
      <c r="D10" s="54" t="s">
        <v>117</v>
      </c>
      <c r="E10" s="66">
        <f>F10+G10+H10+I10+J10+K10+L10+M10</f>
        <v>111.09</v>
      </c>
      <c r="F10" s="66">
        <v>41.08</v>
      </c>
      <c r="G10" s="66">
        <v>58.57</v>
      </c>
      <c r="H10" s="66">
        <v>3.01</v>
      </c>
      <c r="I10" s="66">
        <v>0.22</v>
      </c>
      <c r="J10" s="66"/>
      <c r="K10" s="66"/>
      <c r="L10" s="66">
        <v>6.74</v>
      </c>
      <c r="M10" s="66">
        <v>1.47</v>
      </c>
      <c r="N10" s="78"/>
    </row>
    <row r="11" spans="1:14" ht="18" customHeight="1">
      <c r="A11" s="50"/>
      <c r="B11" s="50"/>
      <c r="C11" s="50"/>
      <c r="D11" s="51" t="s">
        <v>101</v>
      </c>
      <c r="E11" s="64">
        <f>E12</f>
        <v>13.23</v>
      </c>
      <c r="F11" s="65"/>
      <c r="G11" s="67"/>
      <c r="H11" s="67"/>
      <c r="I11" s="65">
        <f>I12</f>
        <v>13.23</v>
      </c>
      <c r="J11" s="67"/>
      <c r="K11" s="67"/>
      <c r="L11" s="65"/>
      <c r="M11" s="65"/>
      <c r="N11" s="78"/>
    </row>
    <row r="12" spans="1:14" ht="18" customHeight="1">
      <c r="A12" s="50"/>
      <c r="B12" s="50"/>
      <c r="C12" s="50"/>
      <c r="D12" s="51" t="s">
        <v>102</v>
      </c>
      <c r="E12" s="64">
        <f>E13+E14</f>
        <v>13.23</v>
      </c>
      <c r="F12" s="65"/>
      <c r="G12" s="67"/>
      <c r="H12" s="67"/>
      <c r="I12" s="65">
        <f>I13+I14</f>
        <v>13.23</v>
      </c>
      <c r="J12" s="67"/>
      <c r="K12" s="67"/>
      <c r="L12" s="65"/>
      <c r="M12" s="65"/>
      <c r="N12" s="78"/>
    </row>
    <row r="13" spans="1:14" ht="19.5" customHeight="1">
      <c r="A13" s="50" t="s">
        <v>66</v>
      </c>
      <c r="B13" s="50" t="s">
        <v>67</v>
      </c>
      <c r="C13" s="50" t="s">
        <v>61</v>
      </c>
      <c r="D13" s="51" t="s">
        <v>68</v>
      </c>
      <c r="E13" s="66">
        <f>F13+G13+H13+I13+J13+K13+L13+M13</f>
        <v>11.21</v>
      </c>
      <c r="F13" s="66"/>
      <c r="G13" s="66"/>
      <c r="H13" s="66"/>
      <c r="I13" s="66">
        <v>11.21</v>
      </c>
      <c r="J13" s="66"/>
      <c r="K13" s="66"/>
      <c r="L13" s="66"/>
      <c r="M13" s="66"/>
      <c r="N13" s="79"/>
    </row>
    <row r="14" spans="1:14" ht="19.5" customHeight="1">
      <c r="A14" s="50" t="s">
        <v>66</v>
      </c>
      <c r="B14" s="50" t="s">
        <v>67</v>
      </c>
      <c r="C14" s="50" t="s">
        <v>69</v>
      </c>
      <c r="D14" s="51" t="s">
        <v>70</v>
      </c>
      <c r="E14" s="66">
        <f>F14+G14+H14+I14+J14+K14+L14+M14</f>
        <v>2.02</v>
      </c>
      <c r="F14" s="66"/>
      <c r="G14" s="66"/>
      <c r="H14" s="66"/>
      <c r="I14" s="66">
        <v>2.02</v>
      </c>
      <c r="J14" s="66"/>
      <c r="K14" s="66"/>
      <c r="L14" s="66"/>
      <c r="M14" s="66"/>
      <c r="N14" s="80"/>
    </row>
    <row r="15" spans="1:14" ht="19.5" customHeight="1">
      <c r="A15" s="14"/>
      <c r="B15" s="14"/>
      <c r="C15" s="14"/>
      <c r="D15" s="14"/>
      <c r="E15" s="14"/>
      <c r="F15" s="14"/>
      <c r="G15" s="14"/>
      <c r="H15" s="44"/>
      <c r="I15" s="14"/>
      <c r="J15" s="14"/>
      <c r="K15" s="14"/>
      <c r="L15" s="44"/>
      <c r="M15" s="14"/>
      <c r="N15" s="80"/>
    </row>
    <row r="16" spans="1:14" ht="19.5" customHeight="1">
      <c r="A16" s="14"/>
      <c r="B16" s="14"/>
      <c r="C16" s="14"/>
      <c r="D16" s="68"/>
      <c r="E16" s="14"/>
      <c r="F16" s="14"/>
      <c r="G16" s="14"/>
      <c r="H16" s="44"/>
      <c r="I16" s="14"/>
      <c r="J16" s="14"/>
      <c r="K16" s="14"/>
      <c r="L16" s="44"/>
      <c r="M16" s="14"/>
      <c r="N16" s="80"/>
    </row>
    <row r="17" spans="1:14" ht="19.5" customHeight="1">
      <c r="A17" s="14"/>
      <c r="B17" s="14"/>
      <c r="C17" s="14"/>
      <c r="D17" s="69"/>
      <c r="E17" s="14"/>
      <c r="F17" s="14"/>
      <c r="G17" s="14"/>
      <c r="H17" s="44"/>
      <c r="I17" s="14"/>
      <c r="J17" s="14"/>
      <c r="K17" s="14"/>
      <c r="L17" s="44"/>
      <c r="M17" s="14"/>
      <c r="N17" s="80"/>
    </row>
    <row r="18" spans="1:14" ht="19.5" customHeight="1">
      <c r="A18" s="14"/>
      <c r="B18" s="14"/>
      <c r="C18" s="14"/>
      <c r="D18" s="69"/>
      <c r="E18" s="14"/>
      <c r="F18" s="14"/>
      <c r="G18" s="14"/>
      <c r="H18" s="44"/>
      <c r="I18" s="14"/>
      <c r="J18" s="14"/>
      <c r="K18" s="14"/>
      <c r="L18" s="44"/>
      <c r="M18" s="14"/>
      <c r="N18" s="80"/>
    </row>
    <row r="19" spans="1:14" ht="19.5" customHeight="1">
      <c r="A19" s="14"/>
      <c r="B19" s="14"/>
      <c r="C19" s="14"/>
      <c r="D19" s="68"/>
      <c r="E19" s="14"/>
      <c r="F19" s="14"/>
      <c r="G19" s="14"/>
      <c r="H19" s="44"/>
      <c r="I19" s="14"/>
      <c r="J19" s="14"/>
      <c r="K19" s="14"/>
      <c r="L19" s="44"/>
      <c r="M19" s="14"/>
      <c r="N19" s="80"/>
    </row>
    <row r="20" spans="1:14" ht="19.5" customHeight="1">
      <c r="A20" s="14"/>
      <c r="B20" s="14"/>
      <c r="C20" s="14"/>
      <c r="D20" s="68"/>
      <c r="E20" s="14"/>
      <c r="F20" s="14"/>
      <c r="G20" s="14"/>
      <c r="H20" s="44"/>
      <c r="I20" s="14"/>
      <c r="J20" s="14"/>
      <c r="K20" s="14"/>
      <c r="L20" s="44"/>
      <c r="M20" s="14"/>
      <c r="N20" s="80"/>
    </row>
    <row r="21" spans="1:14" ht="19.5" customHeight="1">
      <c r="A21" s="14"/>
      <c r="B21" s="14"/>
      <c r="C21" s="14"/>
      <c r="D21" s="69"/>
      <c r="E21" s="14"/>
      <c r="F21" s="14"/>
      <c r="G21" s="14"/>
      <c r="H21" s="44"/>
      <c r="I21" s="14"/>
      <c r="J21" s="14"/>
      <c r="K21" s="14"/>
      <c r="L21" s="44"/>
      <c r="M21" s="14"/>
      <c r="N21" s="80"/>
    </row>
    <row r="22" spans="1:14" ht="19.5" customHeight="1">
      <c r="A22" s="14"/>
      <c r="B22" s="14"/>
      <c r="C22" s="14"/>
      <c r="D22" s="69"/>
      <c r="E22" s="14"/>
      <c r="F22" s="14"/>
      <c r="G22" s="14"/>
      <c r="H22" s="44"/>
      <c r="I22" s="14"/>
      <c r="J22" s="14"/>
      <c r="K22" s="14"/>
      <c r="L22" s="44"/>
      <c r="M22" s="14"/>
      <c r="N22" s="80"/>
    </row>
    <row r="23" spans="1:14" ht="19.5" customHeight="1">
      <c r="A23" s="14"/>
      <c r="B23" s="14"/>
      <c r="C23" s="14"/>
      <c r="D23" s="70"/>
      <c r="E23" s="14"/>
      <c r="F23" s="14"/>
      <c r="G23" s="14"/>
      <c r="H23" s="44"/>
      <c r="I23" s="14"/>
      <c r="J23" s="14"/>
      <c r="K23" s="14"/>
      <c r="L23" s="44"/>
      <c r="M23" s="14"/>
      <c r="N23" s="80"/>
    </row>
    <row r="24" spans="1:14" ht="19.5" customHeight="1">
      <c r="A24" s="14"/>
      <c r="B24" s="14"/>
      <c r="C24" s="14"/>
      <c r="D24" s="14"/>
      <c r="E24" s="14"/>
      <c r="F24" s="14"/>
      <c r="G24" s="14"/>
      <c r="H24" s="44"/>
      <c r="I24" s="14"/>
      <c r="J24" s="14"/>
      <c r="K24" s="14"/>
      <c r="L24" s="44"/>
      <c r="M24" s="14"/>
      <c r="N24" s="80"/>
    </row>
    <row r="25" spans="1:14" ht="19.5" customHeight="1">
      <c r="A25" s="14"/>
      <c r="B25" s="14"/>
      <c r="C25" s="14"/>
      <c r="D25" s="14"/>
      <c r="E25" s="14"/>
      <c r="F25" s="14"/>
      <c r="G25" s="14"/>
      <c r="H25" s="44"/>
      <c r="I25" s="14"/>
      <c r="J25" s="14"/>
      <c r="K25" s="14"/>
      <c r="L25" s="44"/>
      <c r="M25" s="14"/>
      <c r="N25" s="80"/>
    </row>
    <row r="26" spans="1:14" ht="19.5" customHeight="1">
      <c r="A26" s="44"/>
      <c r="B26" s="44"/>
      <c r="C26" s="44"/>
      <c r="D26" s="44"/>
      <c r="E26" s="44"/>
      <c r="F26" s="14"/>
      <c r="G26" s="14"/>
      <c r="H26" s="44"/>
      <c r="I26" s="14"/>
      <c r="J26" s="14"/>
      <c r="K26" s="14"/>
      <c r="L26" s="44"/>
      <c r="M26" s="14"/>
      <c r="N26" s="80"/>
    </row>
    <row r="27" spans="1:14" ht="19.5" customHeight="1">
      <c r="A27" s="71"/>
      <c r="B27" s="71"/>
      <c r="C27" s="71"/>
      <c r="D27" s="71"/>
      <c r="E27" s="44"/>
      <c r="F27" s="14"/>
      <c r="G27" s="14"/>
      <c r="H27" s="44"/>
      <c r="I27" s="14"/>
      <c r="J27" s="14"/>
      <c r="K27" s="14"/>
      <c r="L27" s="44"/>
      <c r="M27" s="14"/>
      <c r="N27" s="80"/>
    </row>
    <row r="28" spans="1:14" ht="19.5" customHeight="1">
      <c r="A28" s="72"/>
      <c r="B28" s="72"/>
      <c r="C28" s="72"/>
      <c r="D28" s="72"/>
      <c r="E28" s="72"/>
      <c r="F28" s="73"/>
      <c r="G28" s="73"/>
      <c r="H28" s="72"/>
      <c r="I28" s="73"/>
      <c r="J28" s="73"/>
      <c r="K28" s="73"/>
      <c r="L28" s="72"/>
      <c r="M28" s="73"/>
      <c r="N28" s="74"/>
    </row>
    <row r="29" spans="1:14" ht="19.5" customHeight="1">
      <c r="A29" s="73"/>
      <c r="B29" s="73"/>
      <c r="C29" s="73"/>
      <c r="D29" s="73"/>
      <c r="E29" s="73"/>
      <c r="F29" s="73"/>
      <c r="G29" s="73"/>
      <c r="H29" s="72"/>
      <c r="I29" s="73"/>
      <c r="J29" s="73"/>
      <c r="K29" s="73"/>
      <c r="L29" s="72"/>
      <c r="M29" s="73"/>
      <c r="N29" s="74"/>
    </row>
    <row r="30" spans="1:14" ht="19.5" customHeight="1">
      <c r="A30" s="73"/>
      <c r="B30" s="73"/>
      <c r="C30" s="73"/>
      <c r="D30" s="73"/>
      <c r="E30" s="73"/>
      <c r="F30" s="73"/>
      <c r="G30" s="73"/>
      <c r="H30" s="72"/>
      <c r="I30" s="73"/>
      <c r="J30" s="73"/>
      <c r="K30" s="73"/>
      <c r="L30" s="72"/>
      <c r="M30" s="73"/>
      <c r="N30" s="74"/>
    </row>
    <row r="31" spans="1:14" ht="19.5" customHeight="1">
      <c r="A31" s="73"/>
      <c r="B31" s="73"/>
      <c r="C31" s="73"/>
      <c r="D31" s="73"/>
      <c r="E31" s="73"/>
      <c r="F31" s="73"/>
      <c r="G31" s="73"/>
      <c r="H31" s="72"/>
      <c r="I31" s="73"/>
      <c r="J31" s="73"/>
      <c r="K31" s="73"/>
      <c r="L31" s="72"/>
      <c r="M31" s="73"/>
      <c r="N31" s="74"/>
    </row>
    <row r="32" spans="1:14" ht="19.5" customHeight="1">
      <c r="A32" s="74"/>
      <c r="B32" s="74"/>
      <c r="C32" s="74"/>
      <c r="D32" s="74"/>
      <c r="E32" s="74"/>
      <c r="F32" s="74"/>
      <c r="G32" s="74"/>
      <c r="H32" s="75"/>
      <c r="I32" s="74"/>
      <c r="J32" s="74"/>
      <c r="K32" s="74"/>
      <c r="L32" s="75"/>
      <c r="M32" s="74"/>
      <c r="N32" s="74"/>
    </row>
    <row r="33" spans="1:14" ht="19.5" customHeight="1">
      <c r="A33" s="76"/>
      <c r="B33" s="73"/>
      <c r="C33" s="73"/>
      <c r="D33" s="73"/>
      <c r="E33" s="73"/>
      <c r="F33" s="73"/>
      <c r="G33" s="73"/>
      <c r="H33" s="72"/>
      <c r="I33" s="73"/>
      <c r="J33" s="73"/>
      <c r="K33" s="73"/>
      <c r="L33" s="72"/>
      <c r="M33" s="73"/>
      <c r="N33" s="74"/>
    </row>
    <row r="34" spans="1:14" ht="19.5" customHeight="1">
      <c r="A34" s="76"/>
      <c r="B34" s="73"/>
      <c r="C34" s="73"/>
      <c r="D34" s="73"/>
      <c r="E34" s="73"/>
      <c r="F34" s="73"/>
      <c r="G34" s="73"/>
      <c r="H34" s="72"/>
      <c r="I34" s="73"/>
      <c r="J34" s="73"/>
      <c r="K34" s="73"/>
      <c r="L34" s="72"/>
      <c r="M34" s="73"/>
      <c r="N34" s="74"/>
    </row>
    <row r="35" spans="1:14" ht="19.5" customHeight="1">
      <c r="A35" s="74"/>
      <c r="B35" s="74"/>
      <c r="C35" s="74"/>
      <c r="D35" s="74"/>
      <c r="E35" s="74"/>
      <c r="F35" s="74"/>
      <c r="G35" s="74"/>
      <c r="H35" s="75"/>
      <c r="I35" s="74"/>
      <c r="J35" s="74"/>
      <c r="K35" s="74"/>
      <c r="L35" s="75"/>
      <c r="M35" s="74"/>
      <c r="N35" s="74"/>
    </row>
    <row r="36" spans="1:14" ht="19.5" customHeight="1">
      <c r="A36" s="74"/>
      <c r="B36" s="74"/>
      <c r="C36" s="74"/>
      <c r="D36" s="74"/>
      <c r="E36" s="74"/>
      <c r="F36" s="74"/>
      <c r="G36" s="74"/>
      <c r="H36" s="75"/>
      <c r="I36" s="74"/>
      <c r="J36" s="74"/>
      <c r="K36" s="74"/>
      <c r="L36" s="75"/>
      <c r="M36" s="74"/>
      <c r="N36" s="74"/>
    </row>
    <row r="37" spans="1:14" ht="19.5" customHeight="1">
      <c r="A37" s="74"/>
      <c r="B37" s="74"/>
      <c r="C37" s="74"/>
      <c r="D37" s="74"/>
      <c r="E37" s="74"/>
      <c r="F37" s="74"/>
      <c r="G37" s="74"/>
      <c r="H37" s="75"/>
      <c r="I37" s="74"/>
      <c r="J37" s="74"/>
      <c r="K37" s="74"/>
      <c r="L37" s="75"/>
      <c r="M37" s="74"/>
      <c r="N37" s="74"/>
    </row>
    <row r="38" spans="1:14" ht="19.5" customHeight="1">
      <c r="A38" s="74"/>
      <c r="B38" s="74"/>
      <c r="C38" s="74"/>
      <c r="D38" s="74"/>
      <c r="E38" s="74"/>
      <c r="F38" s="74"/>
      <c r="G38" s="74"/>
      <c r="H38" s="75"/>
      <c r="I38" s="74"/>
      <c r="J38" s="74"/>
      <c r="K38" s="74"/>
      <c r="L38" s="75"/>
      <c r="M38" s="74"/>
      <c r="N38" s="74"/>
    </row>
  </sheetData>
  <sheetProtection/>
  <mergeCells count="10">
    <mergeCell ref="L4:L6"/>
    <mergeCell ref="M4:M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workbookViewId="0" topLeftCell="A1">
      <selection activeCell="Y7" sqref="Y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1"/>
      <c r="B1" s="21"/>
      <c r="C1" s="21"/>
      <c r="D1" s="4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 t="s">
        <v>118</v>
      </c>
      <c r="Z1" s="20"/>
    </row>
    <row r="2" spans="1:26" ht="25.5" customHeight="1">
      <c r="A2" s="47" t="s">
        <v>119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20"/>
    </row>
    <row r="3" spans="1:26" ht="19.5" customHeight="1">
      <c r="A3" s="25" t="s">
        <v>2</v>
      </c>
      <c r="B3" s="25"/>
      <c r="C3" s="25"/>
      <c r="D3" s="2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0"/>
    </row>
    <row r="4" spans="1:26" ht="19.5" customHeight="1">
      <c r="A4" s="26" t="s">
        <v>38</v>
      </c>
      <c r="B4" s="26"/>
      <c r="C4" s="26"/>
      <c r="D4" s="26"/>
      <c r="E4" s="149" t="s">
        <v>39</v>
      </c>
      <c r="F4" s="149" t="s">
        <v>120</v>
      </c>
      <c r="G4" s="149" t="s">
        <v>121</v>
      </c>
      <c r="H4" s="149" t="s">
        <v>122</v>
      </c>
      <c r="I4" s="149" t="s">
        <v>123</v>
      </c>
      <c r="J4" s="149" t="s">
        <v>124</v>
      </c>
      <c r="K4" s="149" t="s">
        <v>125</v>
      </c>
      <c r="L4" s="149" t="s">
        <v>126</v>
      </c>
      <c r="M4" s="149" t="s">
        <v>127</v>
      </c>
      <c r="N4" s="149" t="s">
        <v>128</v>
      </c>
      <c r="O4" s="149" t="s">
        <v>129</v>
      </c>
      <c r="P4" s="149" t="s">
        <v>130</v>
      </c>
      <c r="Q4" s="149" t="s">
        <v>131</v>
      </c>
      <c r="R4" s="149" t="s">
        <v>132</v>
      </c>
      <c r="S4" s="149" t="s">
        <v>133</v>
      </c>
      <c r="T4" s="149" t="s">
        <v>134</v>
      </c>
      <c r="U4" s="149" t="s">
        <v>135</v>
      </c>
      <c r="V4" s="149" t="s">
        <v>136</v>
      </c>
      <c r="W4" s="149" t="s">
        <v>137</v>
      </c>
      <c r="X4" s="149" t="s">
        <v>138</v>
      </c>
      <c r="Y4" s="149" t="s">
        <v>139</v>
      </c>
      <c r="Z4" s="20"/>
    </row>
    <row r="5" spans="1:26" ht="19.5" customHeight="1">
      <c r="A5" s="26" t="s">
        <v>48</v>
      </c>
      <c r="B5" s="27"/>
      <c r="C5" s="27"/>
      <c r="D5" s="149" t="s">
        <v>92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20"/>
    </row>
    <row r="6" spans="1:26" ht="20.25" customHeight="1">
      <c r="A6" s="49" t="s">
        <v>55</v>
      </c>
      <c r="B6" s="28" t="s">
        <v>56</v>
      </c>
      <c r="C6" s="28" t="s">
        <v>57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20"/>
    </row>
    <row r="7" spans="1:26" ht="19.5" customHeight="1">
      <c r="A7" s="50"/>
      <c r="B7" s="50"/>
      <c r="C7" s="50"/>
      <c r="D7" s="51" t="s">
        <v>39</v>
      </c>
      <c r="E7" s="52">
        <f>SUM(F7:Y7)</f>
        <v>58</v>
      </c>
      <c r="F7" s="52">
        <f aca="true" t="shared" si="0" ref="F7:Y7">F8</f>
        <v>5.88</v>
      </c>
      <c r="G7" s="52">
        <f t="shared" si="0"/>
        <v>0.5</v>
      </c>
      <c r="H7" s="52">
        <f t="shared" si="0"/>
        <v>0</v>
      </c>
      <c r="I7" s="52">
        <f t="shared" si="0"/>
        <v>0.5</v>
      </c>
      <c r="J7" s="52">
        <f t="shared" si="0"/>
        <v>0.15</v>
      </c>
      <c r="K7" s="52">
        <f t="shared" si="0"/>
        <v>4.07</v>
      </c>
      <c r="L7" s="52">
        <f t="shared" si="0"/>
        <v>2.76</v>
      </c>
      <c r="M7" s="52">
        <f t="shared" si="0"/>
        <v>0</v>
      </c>
      <c r="N7" s="52">
        <f t="shared" si="0"/>
        <v>14.32</v>
      </c>
      <c r="O7" s="52">
        <f t="shared" si="0"/>
        <v>0.8</v>
      </c>
      <c r="P7" s="52">
        <f t="shared" si="0"/>
        <v>4.4</v>
      </c>
      <c r="Q7" s="52">
        <f t="shared" si="0"/>
        <v>3.2</v>
      </c>
      <c r="R7" s="52">
        <f t="shared" si="0"/>
        <v>3.11</v>
      </c>
      <c r="S7" s="52">
        <f t="shared" si="0"/>
        <v>0</v>
      </c>
      <c r="T7" s="52">
        <f t="shared" si="0"/>
        <v>0</v>
      </c>
      <c r="U7" s="52">
        <f t="shared" si="0"/>
        <v>2.35</v>
      </c>
      <c r="V7" s="52">
        <f t="shared" si="0"/>
        <v>1.23</v>
      </c>
      <c r="W7" s="52">
        <f t="shared" si="0"/>
        <v>10.32</v>
      </c>
      <c r="X7" s="52">
        <f t="shared" si="0"/>
        <v>0</v>
      </c>
      <c r="Y7" s="52">
        <f t="shared" si="0"/>
        <v>4.41</v>
      </c>
      <c r="Z7" s="20"/>
    </row>
    <row r="8" spans="1:26" ht="19.5" customHeight="1">
      <c r="A8" s="53"/>
      <c r="B8" s="53"/>
      <c r="C8" s="53"/>
      <c r="D8" s="51" t="s">
        <v>99</v>
      </c>
      <c r="E8" s="52">
        <f>SUM(F8:Y8)</f>
        <v>58</v>
      </c>
      <c r="F8" s="52">
        <f aca="true" t="shared" si="1" ref="F8:Y8">F9</f>
        <v>5.88</v>
      </c>
      <c r="G8" s="52">
        <f t="shared" si="1"/>
        <v>0.5</v>
      </c>
      <c r="H8" s="52">
        <f t="shared" si="1"/>
        <v>0</v>
      </c>
      <c r="I8" s="52">
        <f t="shared" si="1"/>
        <v>0.5</v>
      </c>
      <c r="J8" s="52">
        <f t="shared" si="1"/>
        <v>0.15</v>
      </c>
      <c r="K8" s="52">
        <f t="shared" si="1"/>
        <v>4.07</v>
      </c>
      <c r="L8" s="52">
        <f t="shared" si="1"/>
        <v>2.76</v>
      </c>
      <c r="M8" s="52">
        <f t="shared" si="1"/>
        <v>0</v>
      </c>
      <c r="N8" s="52">
        <f t="shared" si="1"/>
        <v>14.32</v>
      </c>
      <c r="O8" s="52">
        <f t="shared" si="1"/>
        <v>0.8</v>
      </c>
      <c r="P8" s="52">
        <f t="shared" si="1"/>
        <v>4.4</v>
      </c>
      <c r="Q8" s="52">
        <f t="shared" si="1"/>
        <v>3.2</v>
      </c>
      <c r="R8" s="52">
        <f t="shared" si="1"/>
        <v>3.11</v>
      </c>
      <c r="S8" s="52">
        <f t="shared" si="1"/>
        <v>0</v>
      </c>
      <c r="T8" s="52">
        <f t="shared" si="1"/>
        <v>0</v>
      </c>
      <c r="U8" s="52">
        <f t="shared" si="1"/>
        <v>2.35</v>
      </c>
      <c r="V8" s="52">
        <f t="shared" si="1"/>
        <v>1.23</v>
      </c>
      <c r="W8" s="52">
        <f t="shared" si="1"/>
        <v>10.32</v>
      </c>
      <c r="X8" s="52">
        <f t="shared" si="1"/>
        <v>0</v>
      </c>
      <c r="Y8" s="52">
        <f t="shared" si="1"/>
        <v>4.41</v>
      </c>
      <c r="Z8" s="20"/>
    </row>
    <row r="9" spans="1:26" ht="19.5" customHeight="1">
      <c r="A9" s="53"/>
      <c r="B9" s="53"/>
      <c r="C9" s="53"/>
      <c r="D9" s="51" t="s">
        <v>100</v>
      </c>
      <c r="E9" s="52">
        <f>SUM(F9:Y9)</f>
        <v>58</v>
      </c>
      <c r="F9" s="52">
        <f aca="true" t="shared" si="2" ref="F9:Y9">F10</f>
        <v>5.88</v>
      </c>
      <c r="G9" s="52">
        <f t="shared" si="2"/>
        <v>0.5</v>
      </c>
      <c r="H9" s="52">
        <f t="shared" si="2"/>
        <v>0</v>
      </c>
      <c r="I9" s="52">
        <f t="shared" si="2"/>
        <v>0.5</v>
      </c>
      <c r="J9" s="52">
        <f t="shared" si="2"/>
        <v>0.15</v>
      </c>
      <c r="K9" s="52">
        <f t="shared" si="2"/>
        <v>4.07</v>
      </c>
      <c r="L9" s="52">
        <f t="shared" si="2"/>
        <v>2.76</v>
      </c>
      <c r="M9" s="52">
        <f t="shared" si="2"/>
        <v>0</v>
      </c>
      <c r="N9" s="52">
        <f t="shared" si="2"/>
        <v>14.32</v>
      </c>
      <c r="O9" s="52">
        <f t="shared" si="2"/>
        <v>0.8</v>
      </c>
      <c r="P9" s="52">
        <f t="shared" si="2"/>
        <v>4.4</v>
      </c>
      <c r="Q9" s="52">
        <f t="shared" si="2"/>
        <v>3.2</v>
      </c>
      <c r="R9" s="52">
        <f t="shared" si="2"/>
        <v>3.11</v>
      </c>
      <c r="S9" s="52">
        <f t="shared" si="2"/>
        <v>0</v>
      </c>
      <c r="T9" s="52">
        <f t="shared" si="2"/>
        <v>0</v>
      </c>
      <c r="U9" s="52">
        <f t="shared" si="2"/>
        <v>2.35</v>
      </c>
      <c r="V9" s="52">
        <f t="shared" si="2"/>
        <v>1.23</v>
      </c>
      <c r="W9" s="52">
        <f t="shared" si="2"/>
        <v>10.32</v>
      </c>
      <c r="X9" s="52">
        <f t="shared" si="2"/>
        <v>0</v>
      </c>
      <c r="Y9" s="52">
        <f t="shared" si="2"/>
        <v>4.41</v>
      </c>
      <c r="Z9" s="20"/>
    </row>
    <row r="10" spans="1:26" ht="19.5" customHeight="1">
      <c r="A10" s="50">
        <v>201</v>
      </c>
      <c r="B10" s="50" t="s">
        <v>60</v>
      </c>
      <c r="C10" s="50" t="s">
        <v>61</v>
      </c>
      <c r="D10" s="54" t="s">
        <v>117</v>
      </c>
      <c r="E10" s="52">
        <f>SUM(F10:Y10)</f>
        <v>58</v>
      </c>
      <c r="F10" s="52">
        <v>5.88</v>
      </c>
      <c r="G10" s="52">
        <v>0.5</v>
      </c>
      <c r="H10" s="52"/>
      <c r="I10" s="52">
        <v>0.5</v>
      </c>
      <c r="J10" s="52">
        <v>0.15</v>
      </c>
      <c r="K10" s="52">
        <v>4.07</v>
      </c>
      <c r="L10" s="52">
        <v>2.76</v>
      </c>
      <c r="M10" s="52"/>
      <c r="N10" s="52">
        <v>14.32</v>
      </c>
      <c r="O10" s="52">
        <v>0.8</v>
      </c>
      <c r="P10" s="52">
        <v>4.4</v>
      </c>
      <c r="Q10" s="52">
        <v>3.2</v>
      </c>
      <c r="R10" s="52">
        <v>3.11</v>
      </c>
      <c r="S10" s="52"/>
      <c r="T10" s="52"/>
      <c r="U10" s="52">
        <v>2.35</v>
      </c>
      <c r="V10" s="52">
        <v>1.23</v>
      </c>
      <c r="W10" s="52">
        <v>10.32</v>
      </c>
      <c r="X10" s="52"/>
      <c r="Y10" s="52">
        <v>4.41</v>
      </c>
      <c r="Z10" s="16"/>
    </row>
    <row r="11" spans="1:26" ht="19.5" customHeight="1">
      <c r="A11" s="42"/>
      <c r="B11" s="42"/>
      <c r="C11" s="42"/>
      <c r="D11" s="5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3"/>
      <c r="P11" s="42"/>
      <c r="Q11" s="42"/>
      <c r="R11" s="42"/>
      <c r="S11" s="42"/>
      <c r="T11" s="42"/>
      <c r="U11" s="23"/>
      <c r="V11" s="23"/>
      <c r="W11" s="23"/>
      <c r="X11" s="23"/>
      <c r="Y11" s="42"/>
      <c r="Z11" s="16"/>
    </row>
    <row r="12" spans="1:26" ht="19.5" customHeight="1">
      <c r="A12" s="42"/>
      <c r="B12" s="42"/>
      <c r="C12" s="42"/>
      <c r="D12" s="5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3"/>
      <c r="P12" s="42"/>
      <c r="Q12" s="42"/>
      <c r="R12" s="42"/>
      <c r="S12" s="42"/>
      <c r="T12" s="42"/>
      <c r="U12" s="23"/>
      <c r="V12" s="23"/>
      <c r="W12" s="23"/>
      <c r="X12" s="23"/>
      <c r="Y12" s="42"/>
      <c r="Z12" s="16"/>
    </row>
    <row r="13" spans="1:26" ht="19.5" customHeight="1">
      <c r="A13" s="42"/>
      <c r="B13" s="42"/>
      <c r="C13" s="42"/>
      <c r="D13" s="5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3"/>
      <c r="P13" s="42"/>
      <c r="Q13" s="42"/>
      <c r="R13" s="42"/>
      <c r="S13" s="42"/>
      <c r="T13" s="42"/>
      <c r="U13" s="23"/>
      <c r="V13" s="23"/>
      <c r="W13" s="23"/>
      <c r="X13" s="23"/>
      <c r="Y13" s="42"/>
      <c r="Z13" s="16"/>
    </row>
    <row r="14" spans="1:26" ht="19.5" customHeight="1">
      <c r="A14" s="42"/>
      <c r="B14" s="42"/>
      <c r="C14" s="42"/>
      <c r="D14" s="5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3"/>
      <c r="P14" s="42"/>
      <c r="Q14" s="42"/>
      <c r="R14" s="42"/>
      <c r="S14" s="42"/>
      <c r="T14" s="42"/>
      <c r="U14" s="23"/>
      <c r="V14" s="23"/>
      <c r="W14" s="23"/>
      <c r="X14" s="23"/>
      <c r="Y14" s="42"/>
      <c r="Z14" s="16"/>
    </row>
    <row r="15" spans="1:26" ht="19.5" customHeight="1">
      <c r="A15" s="42"/>
      <c r="B15" s="42"/>
      <c r="C15" s="42"/>
      <c r="D15" s="55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3"/>
      <c r="P15" s="42"/>
      <c r="Q15" s="42"/>
      <c r="R15" s="42"/>
      <c r="S15" s="42"/>
      <c r="T15" s="42"/>
      <c r="U15" s="23"/>
      <c r="V15" s="23"/>
      <c r="W15" s="23"/>
      <c r="X15" s="23"/>
      <c r="Y15" s="42"/>
      <c r="Z15" s="16"/>
    </row>
    <row r="16" spans="1:26" ht="19.5" customHeight="1">
      <c r="A16" s="42"/>
      <c r="B16" s="42"/>
      <c r="C16" s="42"/>
      <c r="D16" s="55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3"/>
      <c r="P16" s="42"/>
      <c r="Q16" s="42"/>
      <c r="R16" s="42"/>
      <c r="S16" s="42"/>
      <c r="T16" s="42"/>
      <c r="U16" s="23"/>
      <c r="V16" s="23"/>
      <c r="W16" s="23"/>
      <c r="X16" s="23"/>
      <c r="Y16" s="42"/>
      <c r="Z16" s="16"/>
    </row>
    <row r="17" spans="1:26" ht="19.5" customHeight="1">
      <c r="A17" s="42"/>
      <c r="B17" s="42"/>
      <c r="C17" s="42"/>
      <c r="D17" s="5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3"/>
      <c r="P17" s="42"/>
      <c r="Q17" s="42"/>
      <c r="R17" s="42"/>
      <c r="S17" s="42"/>
      <c r="T17" s="42"/>
      <c r="U17" s="23"/>
      <c r="V17" s="23"/>
      <c r="W17" s="23"/>
      <c r="X17" s="23"/>
      <c r="Y17" s="42"/>
      <c r="Z17" s="16"/>
    </row>
    <row r="18" spans="1:26" ht="19.5" customHeight="1">
      <c r="A18" s="42"/>
      <c r="B18" s="42"/>
      <c r="C18" s="42"/>
      <c r="D18" s="56"/>
      <c r="E18" s="57"/>
      <c r="F18" s="57"/>
      <c r="G18" s="57"/>
      <c r="H18" s="57"/>
      <c r="I18" s="57"/>
      <c r="J18" s="42"/>
      <c r="K18" s="42"/>
      <c r="L18" s="42"/>
      <c r="M18" s="42"/>
      <c r="N18" s="42"/>
      <c r="O18" s="23"/>
      <c r="P18" s="42"/>
      <c r="Q18" s="42"/>
      <c r="R18" s="42"/>
      <c r="S18" s="42"/>
      <c r="T18" s="42"/>
      <c r="U18" s="23"/>
      <c r="V18" s="23"/>
      <c r="W18" s="23"/>
      <c r="X18" s="23"/>
      <c r="Y18" s="42"/>
      <c r="Z18" s="16"/>
    </row>
    <row r="19" spans="1:26" ht="19.5" customHeight="1">
      <c r="A19" s="42"/>
      <c r="B19" s="42"/>
      <c r="C19" s="42"/>
      <c r="D19" s="5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3"/>
      <c r="P19" s="42"/>
      <c r="Q19" s="42"/>
      <c r="R19" s="42"/>
      <c r="S19" s="42"/>
      <c r="T19" s="42"/>
      <c r="U19" s="23"/>
      <c r="V19" s="23"/>
      <c r="W19" s="23"/>
      <c r="X19" s="23"/>
      <c r="Y19" s="42"/>
      <c r="Z19" s="16"/>
    </row>
    <row r="20" spans="1:26" ht="19.5" customHeight="1">
      <c r="A20" s="42"/>
      <c r="B20" s="42"/>
      <c r="C20" s="42"/>
      <c r="D20" s="55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3"/>
      <c r="P20" s="42"/>
      <c r="Q20" s="42"/>
      <c r="R20" s="42"/>
      <c r="S20" s="42"/>
      <c r="T20" s="42"/>
      <c r="U20" s="23"/>
      <c r="V20" s="23"/>
      <c r="W20" s="23"/>
      <c r="X20" s="23"/>
      <c r="Y20" s="42"/>
      <c r="Z20" s="16"/>
    </row>
    <row r="21" spans="1:26" ht="19.5" customHeight="1">
      <c r="A21" s="55"/>
      <c r="B21" s="55"/>
      <c r="C21" s="55"/>
      <c r="D21" s="5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3"/>
      <c r="P21" s="42"/>
      <c r="Q21" s="42"/>
      <c r="R21" s="42"/>
      <c r="S21" s="42"/>
      <c r="T21" s="42"/>
      <c r="U21" s="23"/>
      <c r="V21" s="23"/>
      <c r="W21" s="23"/>
      <c r="X21" s="23"/>
      <c r="Y21" s="42"/>
      <c r="Z21" s="16"/>
    </row>
    <row r="22" spans="1:26" ht="19.5" customHeight="1">
      <c r="A22" s="16"/>
      <c r="B22" s="16"/>
      <c r="C22" s="16"/>
      <c r="D22" s="1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3"/>
      <c r="P22" s="42"/>
      <c r="Q22" s="42"/>
      <c r="R22" s="42"/>
      <c r="S22" s="42"/>
      <c r="T22" s="42"/>
      <c r="U22" s="23"/>
      <c r="V22" s="23"/>
      <c r="W22" s="23"/>
      <c r="X22" s="23"/>
      <c r="Y22" s="42"/>
      <c r="Z22" s="16"/>
    </row>
    <row r="23" spans="1:26" ht="19.5" customHeight="1">
      <c r="A23" s="16"/>
      <c r="B23" s="16"/>
      <c r="C23" s="16"/>
      <c r="D23" s="1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3"/>
      <c r="P23" s="42"/>
      <c r="Q23" s="42"/>
      <c r="R23" s="42"/>
      <c r="S23" s="42"/>
      <c r="T23" s="42"/>
      <c r="U23" s="23"/>
      <c r="V23" s="23"/>
      <c r="W23" s="23"/>
      <c r="X23" s="23"/>
      <c r="Y23" s="42"/>
      <c r="Z23" s="16"/>
    </row>
    <row r="24" spans="1:26" ht="19.5" customHeight="1">
      <c r="A24" s="16"/>
      <c r="B24" s="16"/>
      <c r="C24" s="16"/>
      <c r="D24" s="1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3"/>
      <c r="P24" s="42"/>
      <c r="Q24" s="42"/>
      <c r="R24" s="42"/>
      <c r="S24" s="42"/>
      <c r="T24" s="42"/>
      <c r="U24" s="23"/>
      <c r="V24" s="23"/>
      <c r="W24" s="23"/>
      <c r="X24" s="23"/>
      <c r="Y24" s="42"/>
      <c r="Z24" s="16"/>
    </row>
    <row r="25" spans="1:26" ht="19.5" customHeight="1">
      <c r="A25" s="16"/>
      <c r="B25" s="16"/>
      <c r="C25" s="16"/>
      <c r="D25" s="19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3"/>
      <c r="P25" s="42"/>
      <c r="Q25" s="42"/>
      <c r="R25" s="42"/>
      <c r="S25" s="42"/>
      <c r="T25" s="42"/>
      <c r="U25" s="23"/>
      <c r="V25" s="23"/>
      <c r="W25" s="23"/>
      <c r="X25" s="23"/>
      <c r="Y25" s="42"/>
      <c r="Z25" s="16"/>
    </row>
    <row r="26" spans="1:26" ht="19.5" customHeight="1">
      <c r="A26" s="16"/>
      <c r="B26" s="16"/>
      <c r="C26" s="16"/>
      <c r="D26" s="19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3"/>
      <c r="P26" s="42"/>
      <c r="Q26" s="42"/>
      <c r="R26" s="42"/>
      <c r="S26" s="42"/>
      <c r="T26" s="42"/>
      <c r="U26" s="23"/>
      <c r="V26" s="23"/>
      <c r="W26" s="23"/>
      <c r="X26" s="23"/>
      <c r="Y26" s="42"/>
      <c r="Z26" s="16"/>
    </row>
    <row r="27" spans="1:26" ht="19.5" customHeight="1">
      <c r="A27" s="16"/>
      <c r="B27" s="16"/>
      <c r="C27" s="16"/>
      <c r="D27" s="1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3"/>
      <c r="P27" s="42"/>
      <c r="Q27" s="42"/>
      <c r="R27" s="42"/>
      <c r="S27" s="42"/>
      <c r="T27" s="42"/>
      <c r="U27" s="23"/>
      <c r="V27" s="23"/>
      <c r="W27" s="23"/>
      <c r="X27" s="23"/>
      <c r="Y27" s="42"/>
      <c r="Z27" s="16"/>
    </row>
    <row r="28" spans="1:26" ht="19.5" customHeight="1">
      <c r="A28" s="16"/>
      <c r="B28" s="16"/>
      <c r="C28" s="16"/>
      <c r="D28" s="19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3"/>
      <c r="P28" s="42"/>
      <c r="Q28" s="42"/>
      <c r="R28" s="42"/>
      <c r="S28" s="42"/>
      <c r="T28" s="42"/>
      <c r="U28" s="23"/>
      <c r="V28" s="23"/>
      <c r="W28" s="23"/>
      <c r="X28" s="23"/>
      <c r="Y28" s="42"/>
      <c r="Z28" s="16"/>
    </row>
    <row r="29" spans="1:26" ht="19.5" customHeight="1">
      <c r="A29" s="16"/>
      <c r="B29" s="16"/>
      <c r="C29" s="16"/>
      <c r="D29" s="19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3"/>
      <c r="P29" s="42"/>
      <c r="Q29" s="42"/>
      <c r="R29" s="42"/>
      <c r="S29" s="42"/>
      <c r="T29" s="42"/>
      <c r="U29" s="23"/>
      <c r="V29" s="23"/>
      <c r="W29" s="23"/>
      <c r="X29" s="23"/>
      <c r="Y29" s="42"/>
      <c r="Z29" s="16"/>
    </row>
    <row r="30" spans="1:26" ht="19.5" customHeight="1">
      <c r="A30" s="20"/>
      <c r="B30" s="20"/>
      <c r="C30" s="20"/>
      <c r="D30" s="59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3"/>
      <c r="P30" s="42"/>
      <c r="Q30" s="42"/>
      <c r="R30" s="42"/>
      <c r="S30" s="42"/>
      <c r="T30" s="42"/>
      <c r="U30" s="23"/>
      <c r="V30" s="23"/>
      <c r="W30" s="23"/>
      <c r="X30" s="23"/>
      <c r="Y30" s="42"/>
      <c r="Z30" s="20"/>
    </row>
    <row r="31" spans="1:26" ht="19.5" customHeight="1">
      <c r="A31" s="20"/>
      <c r="B31" s="20"/>
      <c r="C31" s="20"/>
      <c r="D31" s="59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3"/>
      <c r="P31" s="42"/>
      <c r="Q31" s="42"/>
      <c r="R31" s="42"/>
      <c r="S31" s="42"/>
      <c r="T31" s="42"/>
      <c r="U31" s="23"/>
      <c r="V31" s="23"/>
      <c r="W31" s="23"/>
      <c r="X31" s="23"/>
      <c r="Y31" s="42"/>
      <c r="Z31" s="20"/>
    </row>
    <row r="32" spans="1:26" ht="19.5" customHeight="1">
      <c r="A32" s="20"/>
      <c r="B32" s="20"/>
      <c r="C32" s="20"/>
      <c r="D32" s="59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3"/>
      <c r="P32" s="42"/>
      <c r="Q32" s="42"/>
      <c r="R32" s="42"/>
      <c r="S32" s="42"/>
      <c r="T32" s="42"/>
      <c r="U32" s="23"/>
      <c r="V32" s="23"/>
      <c r="W32" s="23"/>
      <c r="X32" s="23"/>
      <c r="Y32" s="42"/>
      <c r="Z32" s="20"/>
    </row>
    <row r="33" spans="1:26" ht="19.5" customHeight="1">
      <c r="A33" s="20"/>
      <c r="B33" s="20"/>
      <c r="C33" s="20"/>
      <c r="D33" s="59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3"/>
      <c r="P33" s="42"/>
      <c r="Q33" s="42"/>
      <c r="R33" s="42"/>
      <c r="S33" s="42"/>
      <c r="T33" s="42"/>
      <c r="U33" s="23"/>
      <c r="V33" s="23"/>
      <c r="W33" s="23"/>
      <c r="X33" s="23"/>
      <c r="Y33" s="42"/>
      <c r="Z33" s="20"/>
    </row>
    <row r="34" spans="1:26" ht="19.5" customHeight="1">
      <c r="A34" s="20"/>
      <c r="B34" s="20"/>
      <c r="C34" s="20"/>
      <c r="D34" s="59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3"/>
      <c r="P34" s="42"/>
      <c r="Q34" s="42"/>
      <c r="R34" s="42"/>
      <c r="S34" s="42"/>
      <c r="T34" s="42"/>
      <c r="U34" s="23"/>
      <c r="V34" s="23"/>
      <c r="W34" s="23"/>
      <c r="X34" s="23"/>
      <c r="Y34" s="42"/>
      <c r="Z34" s="20"/>
    </row>
    <row r="35" spans="1:26" ht="19.5" customHeight="1">
      <c r="A35" s="20"/>
      <c r="B35" s="20"/>
      <c r="C35" s="20"/>
      <c r="D35" s="5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3"/>
      <c r="P35" s="42"/>
      <c r="Q35" s="42"/>
      <c r="R35" s="42"/>
      <c r="S35" s="42"/>
      <c r="T35" s="42"/>
      <c r="U35" s="23"/>
      <c r="V35" s="23"/>
      <c r="W35" s="23"/>
      <c r="X35" s="23"/>
      <c r="Y35" s="42"/>
      <c r="Z35" s="20"/>
    </row>
    <row r="36" spans="1:26" ht="19.5" customHeight="1">
      <c r="A36" s="20"/>
      <c r="B36" s="20"/>
      <c r="C36" s="20"/>
      <c r="D36" s="59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3"/>
      <c r="P36" s="42"/>
      <c r="Q36" s="42"/>
      <c r="R36" s="42"/>
      <c r="S36" s="42"/>
      <c r="T36" s="42"/>
      <c r="U36" s="23"/>
      <c r="V36" s="23"/>
      <c r="W36" s="23"/>
      <c r="X36" s="23"/>
      <c r="Y36" s="42"/>
      <c r="Z36" s="20"/>
    </row>
    <row r="37" spans="1:26" ht="19.5" customHeight="1">
      <c r="A37" s="20"/>
      <c r="B37" s="20"/>
      <c r="C37" s="20"/>
      <c r="D37" s="59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3"/>
      <c r="P37" s="42"/>
      <c r="Q37" s="42"/>
      <c r="R37" s="42"/>
      <c r="S37" s="42"/>
      <c r="T37" s="42"/>
      <c r="U37" s="23"/>
      <c r="V37" s="23"/>
      <c r="W37" s="23"/>
      <c r="X37" s="23"/>
      <c r="Y37" s="42"/>
      <c r="Z37" s="20"/>
    </row>
    <row r="38" spans="1:26" ht="19.5" customHeight="1">
      <c r="A38" s="20"/>
      <c r="B38" s="20"/>
      <c r="C38" s="20"/>
      <c r="D38" s="5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3"/>
      <c r="P38" s="42"/>
      <c r="Q38" s="42"/>
      <c r="R38" s="42"/>
      <c r="S38" s="42"/>
      <c r="T38" s="42"/>
      <c r="U38" s="23"/>
      <c r="V38" s="23"/>
      <c r="W38" s="23"/>
      <c r="X38" s="23"/>
      <c r="Y38" s="42"/>
      <c r="Z38" s="20"/>
    </row>
    <row r="39" spans="1:26" ht="19.5" customHeight="1">
      <c r="A39" s="20"/>
      <c r="B39" s="20"/>
      <c r="C39" s="20"/>
      <c r="D39" s="59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3"/>
      <c r="P39" s="42"/>
      <c r="Q39" s="42"/>
      <c r="R39" s="42"/>
      <c r="S39" s="42"/>
      <c r="T39" s="42"/>
      <c r="U39" s="23"/>
      <c r="V39" s="23"/>
      <c r="W39" s="23"/>
      <c r="X39" s="23"/>
      <c r="Y39" s="42"/>
      <c r="Z39" s="20"/>
    </row>
    <row r="40" spans="1:26" ht="19.5" customHeight="1">
      <c r="A40" s="20"/>
      <c r="B40" s="20"/>
      <c r="C40" s="20"/>
      <c r="D40" s="59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3"/>
      <c r="P40" s="42"/>
      <c r="Q40" s="42"/>
      <c r="R40" s="42"/>
      <c r="S40" s="42"/>
      <c r="T40" s="42"/>
      <c r="U40" s="23"/>
      <c r="V40" s="23"/>
      <c r="W40" s="23"/>
      <c r="X40" s="23"/>
      <c r="Y40" s="42"/>
      <c r="Z40" s="20"/>
    </row>
    <row r="41" spans="1:26" ht="19.5" customHeight="1">
      <c r="A41" s="20"/>
      <c r="B41" s="20"/>
      <c r="C41" s="20"/>
      <c r="D41" s="59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3"/>
      <c r="P41" s="42"/>
      <c r="Q41" s="42"/>
      <c r="R41" s="42"/>
      <c r="S41" s="42"/>
      <c r="T41" s="42"/>
      <c r="U41" s="23"/>
      <c r="V41" s="23"/>
      <c r="W41" s="23"/>
      <c r="X41" s="23"/>
      <c r="Y41" s="42"/>
      <c r="Z41" s="20"/>
    </row>
    <row r="42" spans="1:26" ht="19.5" customHeight="1">
      <c r="A42" s="20"/>
      <c r="B42" s="20"/>
      <c r="C42" s="20"/>
      <c r="D42" s="5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3"/>
      <c r="P42" s="42"/>
      <c r="Q42" s="42"/>
      <c r="R42" s="42"/>
      <c r="S42" s="42"/>
      <c r="T42" s="42"/>
      <c r="U42" s="23"/>
      <c r="V42" s="23"/>
      <c r="W42" s="23"/>
      <c r="X42" s="23"/>
      <c r="Y42" s="42"/>
      <c r="Z42" s="20"/>
    </row>
    <row r="43" spans="1:26" ht="19.5" customHeight="1">
      <c r="A43" s="20"/>
      <c r="B43" s="20"/>
      <c r="C43" s="20"/>
      <c r="D43" s="59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3"/>
      <c r="P43" s="42"/>
      <c r="Q43" s="42"/>
      <c r="R43" s="42"/>
      <c r="S43" s="42"/>
      <c r="T43" s="42"/>
      <c r="U43" s="23"/>
      <c r="V43" s="23"/>
      <c r="W43" s="23"/>
      <c r="X43" s="23"/>
      <c r="Y43" s="42"/>
      <c r="Z43" s="20"/>
    </row>
    <row r="44" spans="1:26" ht="19.5" customHeight="1">
      <c r="A44" s="20"/>
      <c r="B44" s="20"/>
      <c r="C44" s="20"/>
      <c r="D44" s="59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3"/>
      <c r="P44" s="42"/>
      <c r="Q44" s="42"/>
      <c r="R44" s="42"/>
      <c r="S44" s="42"/>
      <c r="T44" s="42"/>
      <c r="U44" s="23"/>
      <c r="V44" s="23"/>
      <c r="W44" s="23"/>
      <c r="X44" s="23"/>
      <c r="Y44" s="42"/>
      <c r="Z44" s="20"/>
    </row>
    <row r="45" spans="1:26" ht="19.5" customHeight="1">
      <c r="A45" s="20"/>
      <c r="B45" s="20"/>
      <c r="C45" s="20"/>
      <c r="D45" s="59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3"/>
      <c r="P45" s="42"/>
      <c r="Q45" s="42"/>
      <c r="R45" s="42"/>
      <c r="S45" s="42"/>
      <c r="T45" s="42"/>
      <c r="U45" s="23"/>
      <c r="V45" s="23"/>
      <c r="W45" s="23"/>
      <c r="X45" s="23"/>
      <c r="Y45" s="42"/>
      <c r="Z45" s="20"/>
    </row>
    <row r="46" spans="1:26" ht="19.5" customHeight="1">
      <c r="A46" s="20"/>
      <c r="B46" s="20"/>
      <c r="C46" s="20"/>
      <c r="D46" s="59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3"/>
      <c r="P46" s="42"/>
      <c r="Q46" s="42"/>
      <c r="R46" s="42"/>
      <c r="S46" s="42"/>
      <c r="T46" s="42"/>
      <c r="U46" s="23"/>
      <c r="V46" s="23"/>
      <c r="W46" s="23"/>
      <c r="X46" s="23"/>
      <c r="Y46" s="42"/>
      <c r="Z46" s="20"/>
    </row>
    <row r="47" spans="1:26" ht="19.5" customHeight="1">
      <c r="A47" s="20"/>
      <c r="B47" s="20"/>
      <c r="C47" s="20"/>
      <c r="D47" s="59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3"/>
      <c r="P47" s="42"/>
      <c r="Q47" s="42"/>
      <c r="R47" s="42"/>
      <c r="S47" s="42"/>
      <c r="T47" s="42"/>
      <c r="U47" s="23"/>
      <c r="V47" s="23"/>
      <c r="W47" s="23"/>
      <c r="X47" s="23"/>
      <c r="Y47" s="42"/>
      <c r="Z47" s="20"/>
    </row>
    <row r="48" spans="1:26" ht="19.5" customHeight="1">
      <c r="A48" s="20"/>
      <c r="B48" s="20"/>
      <c r="C48" s="20"/>
      <c r="D48" s="59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3"/>
      <c r="P48" s="42"/>
      <c r="Q48" s="42"/>
      <c r="R48" s="42"/>
      <c r="S48" s="42"/>
      <c r="T48" s="42"/>
      <c r="U48" s="23"/>
      <c r="V48" s="23"/>
      <c r="W48" s="23"/>
      <c r="X48" s="23"/>
      <c r="Y48" s="42"/>
      <c r="Z48" s="20"/>
    </row>
    <row r="49" spans="1:26" ht="19.5" customHeight="1">
      <c r="A49" s="20"/>
      <c r="B49" s="20"/>
      <c r="C49" s="20"/>
      <c r="D49" s="59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3"/>
      <c r="P49" s="42"/>
      <c r="Q49" s="42"/>
      <c r="R49" s="42"/>
      <c r="S49" s="42"/>
      <c r="T49" s="42"/>
      <c r="U49" s="23"/>
      <c r="V49" s="23"/>
      <c r="W49" s="23"/>
      <c r="X49" s="23"/>
      <c r="Y49" s="42"/>
      <c r="Z49" s="20"/>
    </row>
    <row r="50" spans="1:26" ht="19.5" customHeight="1">
      <c r="A50" s="20"/>
      <c r="B50" s="20"/>
      <c r="C50" s="20"/>
      <c r="D50" s="59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3"/>
      <c r="P50" s="42"/>
      <c r="Q50" s="42"/>
      <c r="R50" s="42"/>
      <c r="S50" s="42"/>
      <c r="T50" s="42"/>
      <c r="U50" s="23"/>
      <c r="V50" s="23"/>
      <c r="W50" s="23"/>
      <c r="X50" s="23"/>
      <c r="Y50" s="42"/>
      <c r="Z50" s="20"/>
    </row>
    <row r="51" spans="1:26" ht="19.5" customHeight="1">
      <c r="A51" s="20"/>
      <c r="B51" s="20"/>
      <c r="C51" s="20"/>
      <c r="D51" s="59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3"/>
      <c r="P51" s="42"/>
      <c r="Q51" s="42"/>
      <c r="R51" s="42"/>
      <c r="S51" s="42"/>
      <c r="T51" s="42"/>
      <c r="U51" s="23"/>
      <c r="V51" s="23"/>
      <c r="W51" s="23"/>
      <c r="X51" s="23"/>
      <c r="Y51" s="42"/>
      <c r="Z51" s="20"/>
    </row>
    <row r="52" spans="1:26" ht="19.5" customHeight="1">
      <c r="A52" s="20"/>
      <c r="B52" s="20"/>
      <c r="C52" s="20"/>
      <c r="D52" s="59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3"/>
      <c r="P52" s="42"/>
      <c r="Q52" s="42"/>
      <c r="R52" s="42"/>
      <c r="S52" s="42"/>
      <c r="T52" s="42"/>
      <c r="U52" s="23"/>
      <c r="V52" s="23"/>
      <c r="W52" s="23"/>
      <c r="X52" s="23"/>
      <c r="Y52" s="42"/>
      <c r="Z52" s="20"/>
    </row>
    <row r="53" spans="1:26" ht="19.5" customHeight="1">
      <c r="A53" s="20"/>
      <c r="B53" s="20"/>
      <c r="C53" s="20"/>
      <c r="D53" s="59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3"/>
      <c r="P53" s="42"/>
      <c r="Q53" s="42"/>
      <c r="R53" s="42"/>
      <c r="S53" s="42"/>
      <c r="T53" s="42"/>
      <c r="U53" s="23"/>
      <c r="V53" s="23"/>
      <c r="W53" s="23"/>
      <c r="X53" s="23"/>
      <c r="Y53" s="42"/>
      <c r="Z53" s="20"/>
    </row>
  </sheetData>
  <sheetProtection/>
  <mergeCells count="22">
    <mergeCell ref="X4:X6"/>
    <mergeCell ref="Y4:Y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view="pageBreakPreview" zoomScaleSheetLayoutView="100" workbookViewId="0" topLeftCell="A1">
      <selection activeCell="D14" sqref="D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140</v>
      </c>
      <c r="T1" s="20"/>
    </row>
    <row r="2" spans="1:20" ht="25.5" customHeight="1">
      <c r="A2" s="4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"/>
    </row>
    <row r="3" spans="1:20" ht="19.5" customHeight="1">
      <c r="A3" s="25" t="s">
        <v>2</v>
      </c>
      <c r="B3" s="25"/>
      <c r="C3" s="25"/>
      <c r="D3" s="2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0"/>
    </row>
    <row r="4" spans="1:20" ht="19.5" customHeight="1">
      <c r="A4" s="10" t="s">
        <v>38</v>
      </c>
      <c r="B4" s="10"/>
      <c r="C4" s="10"/>
      <c r="D4" s="10"/>
      <c r="E4" s="149" t="s">
        <v>39</v>
      </c>
      <c r="F4" s="150" t="s">
        <v>142</v>
      </c>
      <c r="G4" s="150" t="s">
        <v>143</v>
      </c>
      <c r="H4" s="149" t="s">
        <v>144</v>
      </c>
      <c r="I4" s="149" t="s">
        <v>145</v>
      </c>
      <c r="J4" s="149" t="s">
        <v>146</v>
      </c>
      <c r="K4" s="149" t="s">
        <v>147</v>
      </c>
      <c r="L4" s="149" t="s">
        <v>148</v>
      </c>
      <c r="M4" s="149" t="s">
        <v>149</v>
      </c>
      <c r="N4" s="149" t="s">
        <v>150</v>
      </c>
      <c r="O4" s="149" t="s">
        <v>151</v>
      </c>
      <c r="P4" s="149" t="s">
        <v>152</v>
      </c>
      <c r="Q4" s="149" t="s">
        <v>153</v>
      </c>
      <c r="R4" s="149" t="s">
        <v>154</v>
      </c>
      <c r="S4" s="156" t="s">
        <v>155</v>
      </c>
      <c r="T4" s="20"/>
    </row>
    <row r="5" spans="1:20" ht="19.5" customHeight="1">
      <c r="A5" s="26" t="s">
        <v>48</v>
      </c>
      <c r="B5" s="27"/>
      <c r="C5" s="27"/>
      <c r="D5" s="149" t="s">
        <v>92</v>
      </c>
      <c r="E5" s="149"/>
      <c r="F5" s="150"/>
      <c r="G5" s="150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6"/>
      <c r="T5" s="20"/>
    </row>
    <row r="6" spans="1:20" ht="33.75" customHeight="1">
      <c r="A6" s="28" t="s">
        <v>55</v>
      </c>
      <c r="B6" s="28" t="s">
        <v>56</v>
      </c>
      <c r="C6" s="28" t="s">
        <v>57</v>
      </c>
      <c r="D6" s="149"/>
      <c r="E6" s="149"/>
      <c r="F6" s="150"/>
      <c r="G6" s="150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6"/>
      <c r="T6" s="20"/>
    </row>
    <row r="7" spans="1:20" ht="19.5" customHeight="1">
      <c r="A7" s="43"/>
      <c r="B7" s="43"/>
      <c r="C7" s="43"/>
      <c r="D7" s="34" t="s">
        <v>39</v>
      </c>
      <c r="E7" s="13">
        <f>SUM(F7:S7)</f>
        <v>19.77</v>
      </c>
      <c r="F7" s="13"/>
      <c r="G7" s="13"/>
      <c r="H7" s="13"/>
      <c r="I7" s="13"/>
      <c r="J7" s="13"/>
      <c r="K7" s="13"/>
      <c r="L7" s="13"/>
      <c r="M7" s="13"/>
      <c r="N7" s="13">
        <f>N8</f>
        <v>0.04</v>
      </c>
      <c r="O7" s="13"/>
      <c r="P7" s="13">
        <f>P11</f>
        <v>14.73</v>
      </c>
      <c r="Q7" s="13"/>
      <c r="R7" s="13">
        <f>R11</f>
        <v>5</v>
      </c>
      <c r="S7" s="45"/>
      <c r="T7" s="20"/>
    </row>
    <row r="8" spans="1:20" ht="19.5" customHeight="1">
      <c r="A8" s="43"/>
      <c r="B8" s="43"/>
      <c r="C8" s="43"/>
      <c r="D8" s="34" t="s">
        <v>99</v>
      </c>
      <c r="E8" s="13">
        <f aca="true" t="shared" si="0" ref="E8:E14">SUM(F8:S8)</f>
        <v>0.04</v>
      </c>
      <c r="F8" s="13"/>
      <c r="G8" s="13"/>
      <c r="H8" s="13"/>
      <c r="I8" s="13"/>
      <c r="J8" s="13"/>
      <c r="K8" s="13"/>
      <c r="L8" s="13"/>
      <c r="M8" s="13"/>
      <c r="N8" s="13">
        <f>N10</f>
        <v>0.04</v>
      </c>
      <c r="O8" s="13"/>
      <c r="P8" s="13"/>
      <c r="Q8" s="13"/>
      <c r="R8" s="13"/>
      <c r="S8" s="45"/>
      <c r="T8" s="20"/>
    </row>
    <row r="9" spans="1:20" ht="19.5" customHeight="1">
      <c r="A9" s="43"/>
      <c r="B9" s="43"/>
      <c r="C9" s="43"/>
      <c r="D9" s="34" t="s">
        <v>100</v>
      </c>
      <c r="E9" s="13">
        <f t="shared" si="0"/>
        <v>0.04</v>
      </c>
      <c r="F9" s="13"/>
      <c r="G9" s="13"/>
      <c r="H9" s="13"/>
      <c r="I9" s="13"/>
      <c r="J9" s="13"/>
      <c r="K9" s="13"/>
      <c r="L9" s="13"/>
      <c r="M9" s="13"/>
      <c r="N9" s="13">
        <f>N10</f>
        <v>0.04</v>
      </c>
      <c r="O9" s="13"/>
      <c r="P9" s="13"/>
      <c r="Q9" s="13"/>
      <c r="R9" s="13"/>
      <c r="S9" s="45"/>
      <c r="T9" s="20"/>
    </row>
    <row r="10" spans="1:20" ht="19.5" customHeight="1">
      <c r="A10" s="32">
        <v>201</v>
      </c>
      <c r="B10" s="32" t="s">
        <v>60</v>
      </c>
      <c r="C10" s="32" t="s">
        <v>61</v>
      </c>
      <c r="D10" s="33" t="s">
        <v>62</v>
      </c>
      <c r="E10" s="13">
        <f t="shared" si="0"/>
        <v>0.04</v>
      </c>
      <c r="F10" s="13"/>
      <c r="G10" s="13"/>
      <c r="H10" s="13"/>
      <c r="I10" s="13"/>
      <c r="J10" s="13"/>
      <c r="K10" s="13"/>
      <c r="L10" s="13"/>
      <c r="M10" s="13"/>
      <c r="N10" s="13">
        <v>0.04</v>
      </c>
      <c r="O10" s="13"/>
      <c r="P10" s="13"/>
      <c r="Q10" s="13"/>
      <c r="R10" s="13"/>
      <c r="S10" s="45"/>
      <c r="T10" s="20"/>
    </row>
    <row r="11" spans="1:20" ht="19.5" customHeight="1">
      <c r="A11" s="32"/>
      <c r="B11" s="32"/>
      <c r="C11" s="32"/>
      <c r="D11" s="34" t="s">
        <v>105</v>
      </c>
      <c r="E11" s="13">
        <f t="shared" si="0"/>
        <v>19.73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>P12</f>
        <v>14.73</v>
      </c>
      <c r="Q11" s="13"/>
      <c r="R11" s="13">
        <f>R12</f>
        <v>5</v>
      </c>
      <c r="S11" s="45"/>
      <c r="T11" s="20"/>
    </row>
    <row r="12" spans="1:20" ht="19.5" customHeight="1">
      <c r="A12" s="32"/>
      <c r="B12" s="32"/>
      <c r="C12" s="32"/>
      <c r="D12" s="34" t="s">
        <v>106</v>
      </c>
      <c r="E12" s="13">
        <f t="shared" si="0"/>
        <v>19.73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P13</f>
        <v>14.73</v>
      </c>
      <c r="Q12" s="13"/>
      <c r="R12" s="13">
        <f>R14</f>
        <v>5</v>
      </c>
      <c r="S12" s="45"/>
      <c r="T12" s="20"/>
    </row>
    <row r="13" spans="1:20" ht="19.5" customHeight="1">
      <c r="A13" s="32" t="s">
        <v>74</v>
      </c>
      <c r="B13" s="32" t="s">
        <v>75</v>
      </c>
      <c r="C13" s="32" t="s">
        <v>61</v>
      </c>
      <c r="D13" s="34" t="s">
        <v>76</v>
      </c>
      <c r="E13" s="13">
        <f t="shared" si="0"/>
        <v>14.73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v>14.73</v>
      </c>
      <c r="Q13" s="13"/>
      <c r="R13" s="13"/>
      <c r="S13" s="45"/>
      <c r="T13" s="20"/>
    </row>
    <row r="14" spans="1:20" ht="19.5" customHeight="1">
      <c r="A14" s="32" t="s">
        <v>74</v>
      </c>
      <c r="B14" s="32" t="s">
        <v>75</v>
      </c>
      <c r="C14" s="32" t="s">
        <v>69</v>
      </c>
      <c r="D14" s="33" t="s">
        <v>156</v>
      </c>
      <c r="E14" s="13">
        <f t="shared" si="0"/>
        <v>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5</v>
      </c>
      <c r="S14" s="45"/>
      <c r="T14" s="20"/>
    </row>
    <row r="15" spans="1:20" ht="19.5" customHeight="1">
      <c r="A15" s="14"/>
      <c r="B15" s="14"/>
      <c r="C15" s="14"/>
      <c r="D15" s="15"/>
      <c r="E15" s="14"/>
      <c r="F15" s="14"/>
      <c r="G15" s="14"/>
      <c r="H15" s="14"/>
      <c r="I15" s="14"/>
      <c r="J15" s="44"/>
      <c r="K15" s="14"/>
      <c r="L15" s="14"/>
      <c r="M15" s="14"/>
      <c r="N15" s="14"/>
      <c r="O15" s="14"/>
      <c r="P15" s="14"/>
      <c r="Q15" s="14"/>
      <c r="R15" s="14"/>
      <c r="S15" s="16"/>
      <c r="T15" s="16"/>
    </row>
    <row r="16" spans="1:20" ht="19.5" customHeight="1">
      <c r="A16" s="14"/>
      <c r="B16" s="14"/>
      <c r="C16" s="14"/>
      <c r="D16" s="15"/>
      <c r="E16" s="14"/>
      <c r="F16" s="14"/>
      <c r="G16" s="14"/>
      <c r="H16" s="14"/>
      <c r="I16" s="14"/>
      <c r="J16" s="44"/>
      <c r="K16" s="14"/>
      <c r="L16" s="14"/>
      <c r="M16" s="14"/>
      <c r="N16" s="14"/>
      <c r="O16" s="14"/>
      <c r="P16" s="14"/>
      <c r="Q16" s="14"/>
      <c r="R16" s="14"/>
      <c r="S16" s="16"/>
      <c r="T16" s="16"/>
    </row>
    <row r="17" spans="1:20" ht="19.5" customHeight="1">
      <c r="A17" s="14"/>
      <c r="B17" s="14"/>
      <c r="C17" s="14"/>
      <c r="D17" s="17"/>
      <c r="E17" s="14"/>
      <c r="F17" s="14"/>
      <c r="G17" s="14"/>
      <c r="H17" s="14"/>
      <c r="I17" s="14"/>
      <c r="J17" s="44"/>
      <c r="K17" s="14"/>
      <c r="L17" s="14"/>
      <c r="M17" s="14"/>
      <c r="N17" s="14"/>
      <c r="O17" s="14"/>
      <c r="P17" s="14"/>
      <c r="Q17" s="14"/>
      <c r="R17" s="14"/>
      <c r="S17" s="16"/>
      <c r="T17" s="16"/>
    </row>
    <row r="18" spans="1:20" ht="19.5" customHeight="1">
      <c r="A18" s="14"/>
      <c r="B18" s="14"/>
      <c r="C18" s="14"/>
      <c r="D18" s="17"/>
      <c r="E18" s="14"/>
      <c r="F18" s="14"/>
      <c r="G18" s="14"/>
      <c r="H18" s="14"/>
      <c r="I18" s="14"/>
      <c r="J18" s="44"/>
      <c r="K18" s="14"/>
      <c r="L18" s="14"/>
      <c r="M18" s="14"/>
      <c r="N18" s="14"/>
      <c r="O18" s="14"/>
      <c r="P18" s="14"/>
      <c r="Q18" s="14"/>
      <c r="R18" s="14"/>
      <c r="S18" s="16"/>
      <c r="T18" s="16"/>
    </row>
    <row r="19" spans="1:20" ht="19.5" customHeight="1">
      <c r="A19" s="14"/>
      <c r="B19" s="14"/>
      <c r="C19" s="14"/>
      <c r="D19" s="15"/>
      <c r="E19" s="14"/>
      <c r="F19" s="14"/>
      <c r="G19" s="14"/>
      <c r="H19" s="14"/>
      <c r="I19" s="14"/>
      <c r="J19" s="44"/>
      <c r="K19" s="14"/>
      <c r="L19" s="14"/>
      <c r="M19" s="14"/>
      <c r="N19" s="14"/>
      <c r="O19" s="14"/>
      <c r="P19" s="14"/>
      <c r="Q19" s="14"/>
      <c r="R19" s="14"/>
      <c r="S19" s="16"/>
      <c r="T19" s="16"/>
    </row>
    <row r="20" spans="1:20" ht="19.5" customHeight="1">
      <c r="A20" s="14"/>
      <c r="B20" s="14"/>
      <c r="C20" s="14"/>
      <c r="D20" s="15"/>
      <c r="E20" s="14"/>
      <c r="F20" s="14"/>
      <c r="G20" s="14"/>
      <c r="H20" s="14"/>
      <c r="I20" s="14"/>
      <c r="J20" s="44"/>
      <c r="K20" s="14"/>
      <c r="L20" s="14"/>
      <c r="M20" s="14"/>
      <c r="N20" s="14"/>
      <c r="O20" s="14"/>
      <c r="P20" s="14"/>
      <c r="Q20" s="14"/>
      <c r="R20" s="14"/>
      <c r="S20" s="16"/>
      <c r="T20" s="16"/>
    </row>
    <row r="21" spans="1:20" ht="19.5" customHeight="1">
      <c r="A21" s="14"/>
      <c r="B21" s="14"/>
      <c r="C21" s="14"/>
      <c r="D21" s="17"/>
      <c r="E21" s="14"/>
      <c r="F21" s="14"/>
      <c r="G21" s="14"/>
      <c r="H21" s="14"/>
      <c r="I21" s="14"/>
      <c r="J21" s="44"/>
      <c r="K21" s="14"/>
      <c r="L21" s="14"/>
      <c r="M21" s="14"/>
      <c r="N21" s="14"/>
      <c r="O21" s="14"/>
      <c r="P21" s="14"/>
      <c r="Q21" s="14"/>
      <c r="R21" s="14"/>
      <c r="S21" s="16"/>
      <c r="T21" s="16"/>
    </row>
    <row r="22" spans="1:20" ht="19.5" customHeight="1">
      <c r="A22" s="14"/>
      <c r="B22" s="14"/>
      <c r="C22" s="14"/>
      <c r="D22" s="17"/>
      <c r="E22" s="14"/>
      <c r="F22" s="14"/>
      <c r="G22" s="14"/>
      <c r="H22" s="14"/>
      <c r="I22" s="14"/>
      <c r="J22" s="44"/>
      <c r="K22" s="14"/>
      <c r="L22" s="14"/>
      <c r="M22" s="14"/>
      <c r="N22" s="14"/>
      <c r="O22" s="14"/>
      <c r="P22" s="14"/>
      <c r="Q22" s="14"/>
      <c r="R22" s="14"/>
      <c r="S22" s="16"/>
      <c r="T22" s="16"/>
    </row>
    <row r="23" spans="1:20" ht="19.5" customHeight="1">
      <c r="A23" s="14"/>
      <c r="B23" s="14"/>
      <c r="C23" s="14"/>
      <c r="D23" s="18"/>
      <c r="E23" s="14"/>
      <c r="F23" s="14"/>
      <c r="G23" s="14"/>
      <c r="H23" s="14"/>
      <c r="I23" s="14"/>
      <c r="J23" s="44"/>
      <c r="K23" s="14"/>
      <c r="L23" s="14"/>
      <c r="M23" s="14"/>
      <c r="N23" s="14"/>
      <c r="O23" s="14"/>
      <c r="P23" s="14"/>
      <c r="Q23" s="14"/>
      <c r="R23" s="14"/>
      <c r="S23" s="16"/>
      <c r="T23" s="16"/>
    </row>
    <row r="24" spans="1:20" ht="19.5" customHeight="1">
      <c r="A24" s="14"/>
      <c r="B24" s="14"/>
      <c r="C24" s="14"/>
      <c r="D24" s="15"/>
      <c r="E24" s="14"/>
      <c r="F24" s="14"/>
      <c r="G24" s="14"/>
      <c r="H24" s="14"/>
      <c r="I24" s="14"/>
      <c r="J24" s="44"/>
      <c r="K24" s="14"/>
      <c r="L24" s="14"/>
      <c r="M24" s="14"/>
      <c r="N24" s="14"/>
      <c r="O24" s="14"/>
      <c r="P24" s="14"/>
      <c r="Q24" s="14"/>
      <c r="R24" s="14"/>
      <c r="S24" s="16"/>
      <c r="T24" s="16"/>
    </row>
    <row r="25" spans="1:20" ht="19.5" customHeight="1">
      <c r="A25" s="15"/>
      <c r="B25" s="15"/>
      <c r="C25" s="15"/>
      <c r="D25" s="15"/>
      <c r="E25" s="14"/>
      <c r="F25" s="14"/>
      <c r="G25" s="14"/>
      <c r="H25" s="14"/>
      <c r="I25" s="14"/>
      <c r="J25" s="44"/>
      <c r="K25" s="14"/>
      <c r="L25" s="14"/>
      <c r="M25" s="14"/>
      <c r="N25" s="14"/>
      <c r="O25" s="14"/>
      <c r="P25" s="14"/>
      <c r="Q25" s="14"/>
      <c r="R25" s="14"/>
      <c r="S25" s="16"/>
      <c r="T25" s="16"/>
    </row>
    <row r="26" spans="1:20" ht="19.5" customHeight="1">
      <c r="A26" s="16"/>
      <c r="B26" s="16"/>
      <c r="C26" s="16"/>
      <c r="D26" s="19"/>
      <c r="E26" s="16"/>
      <c r="F26" s="16"/>
      <c r="G26" s="16"/>
      <c r="H26" s="16"/>
      <c r="I26" s="16"/>
      <c r="J26" s="20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9.5" customHeight="1">
      <c r="A27" s="16"/>
      <c r="B27" s="16"/>
      <c r="C27" s="16"/>
      <c r="D27" s="19"/>
      <c r="E27" s="16"/>
      <c r="F27" s="16"/>
      <c r="G27" s="16"/>
      <c r="H27" s="16"/>
      <c r="I27" s="16"/>
      <c r="J27" s="20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9.5" customHeight="1">
      <c r="A28" s="16"/>
      <c r="B28" s="16"/>
      <c r="C28" s="16"/>
      <c r="D28" s="19"/>
      <c r="E28" s="16"/>
      <c r="F28" s="16"/>
      <c r="G28" s="16"/>
      <c r="H28" s="16"/>
      <c r="I28" s="16"/>
      <c r="J28" s="20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9.5" customHeight="1">
      <c r="A29" s="16"/>
      <c r="B29" s="16"/>
      <c r="C29" s="16"/>
      <c r="D29" s="19"/>
      <c r="E29" s="16"/>
      <c r="F29" s="16"/>
      <c r="G29" s="16"/>
      <c r="H29" s="16"/>
      <c r="I29" s="16"/>
      <c r="J29" s="20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9.5" customHeight="1">
      <c r="A30" s="16"/>
      <c r="B30" s="16"/>
      <c r="C30" s="16"/>
      <c r="D30" s="19"/>
      <c r="E30" s="16"/>
      <c r="F30" s="16"/>
      <c r="G30" s="16"/>
      <c r="H30" s="16"/>
      <c r="I30" s="16"/>
      <c r="J30" s="20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9.5" customHeight="1">
      <c r="A31" s="16"/>
      <c r="B31" s="16"/>
      <c r="C31" s="16"/>
      <c r="D31" s="19"/>
      <c r="E31" s="16"/>
      <c r="F31" s="16"/>
      <c r="G31" s="16"/>
      <c r="H31" s="16"/>
      <c r="I31" s="16"/>
      <c r="J31" s="20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9.5" customHeight="1">
      <c r="A32" s="16"/>
      <c r="B32" s="16"/>
      <c r="C32" s="16"/>
      <c r="D32" s="19"/>
      <c r="E32" s="16"/>
      <c r="F32" s="16"/>
      <c r="G32" s="16"/>
      <c r="H32" s="16"/>
      <c r="I32" s="16"/>
      <c r="J32" s="20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9.5" customHeight="1">
      <c r="A33" s="16"/>
      <c r="B33" s="16"/>
      <c r="C33" s="16"/>
      <c r="D33" s="19"/>
      <c r="E33" s="16"/>
      <c r="F33" s="16"/>
      <c r="G33" s="16"/>
      <c r="H33" s="16"/>
      <c r="I33" s="16"/>
      <c r="J33" s="20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9.5" customHeight="1">
      <c r="A34" s="16"/>
      <c r="B34" s="16"/>
      <c r="C34" s="16"/>
      <c r="D34" s="19"/>
      <c r="E34" s="16"/>
      <c r="F34" s="16"/>
      <c r="G34" s="16"/>
      <c r="H34" s="16"/>
      <c r="I34" s="16"/>
      <c r="J34" s="20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9.5" customHeight="1">
      <c r="A35" s="16"/>
      <c r="B35" s="16"/>
      <c r="C35" s="16"/>
      <c r="D35" s="19"/>
      <c r="E35" s="16"/>
      <c r="F35" s="16"/>
      <c r="G35" s="16"/>
      <c r="H35" s="16"/>
      <c r="I35" s="16"/>
      <c r="J35" s="20"/>
      <c r="K35" s="16"/>
      <c r="L35" s="16"/>
      <c r="M35" s="16"/>
      <c r="N35" s="16"/>
      <c r="O35" s="16"/>
      <c r="P35" s="16"/>
      <c r="Q35" s="16"/>
      <c r="R35" s="16"/>
      <c r="S35" s="16"/>
      <c r="T35" s="16"/>
    </row>
  </sheetData>
  <sheetProtection/>
  <mergeCells count="16"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view="pageBreakPreview" zoomScaleSheetLayoutView="100" workbookViewId="0" topLeftCell="A1">
      <selection activeCell="D18" sqref="D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1"/>
      <c r="B1" s="21"/>
      <c r="C1" s="21"/>
      <c r="D1" s="21"/>
      <c r="E1" s="21"/>
      <c r="F1" s="22" t="s">
        <v>157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4" t="s">
        <v>158</v>
      </c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" t="s">
        <v>2</v>
      </c>
      <c r="B3" s="25"/>
      <c r="C3" s="25"/>
      <c r="D3" s="25"/>
      <c r="E3" s="25"/>
      <c r="F3" s="8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6" t="s">
        <v>38</v>
      </c>
      <c r="B4" s="26"/>
      <c r="C4" s="26"/>
      <c r="D4" s="26"/>
      <c r="E4" s="26"/>
      <c r="F4" s="150" t="s">
        <v>159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6" t="s">
        <v>48</v>
      </c>
      <c r="B5" s="27"/>
      <c r="C5" s="27"/>
      <c r="D5" s="156" t="s">
        <v>49</v>
      </c>
      <c r="E5" s="149" t="s">
        <v>160</v>
      </c>
      <c r="F5" s="15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8" t="s">
        <v>55</v>
      </c>
      <c r="B6" s="28" t="s">
        <v>56</v>
      </c>
      <c r="C6" s="28" t="s">
        <v>57</v>
      </c>
      <c r="D6" s="156"/>
      <c r="E6" s="149"/>
      <c r="F6" s="15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19.5" customHeight="1">
      <c r="A7" s="28"/>
      <c r="B7" s="28"/>
      <c r="C7" s="28"/>
      <c r="D7" s="11"/>
      <c r="E7" s="29" t="s">
        <v>39</v>
      </c>
      <c r="F7" s="30">
        <f>F8</f>
        <v>2470.0200000000004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8"/>
      <c r="B8" s="28"/>
      <c r="C8" s="28"/>
      <c r="D8" s="11"/>
      <c r="E8" s="29" t="s">
        <v>58</v>
      </c>
      <c r="F8" s="30">
        <f>F9</f>
        <v>2470.0200000000004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19.5" customHeight="1">
      <c r="A9" s="28"/>
      <c r="B9" s="28"/>
      <c r="C9" s="28"/>
      <c r="D9" s="31">
        <v>619901</v>
      </c>
      <c r="E9" s="29" t="s">
        <v>59</v>
      </c>
      <c r="F9" s="30">
        <f>F10+F20+F24</f>
        <v>2470.0200000000004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19.5" customHeight="1">
      <c r="A10" s="32"/>
      <c r="B10" s="32"/>
      <c r="C10" s="32"/>
      <c r="D10" s="33"/>
      <c r="E10" s="33" t="s">
        <v>62</v>
      </c>
      <c r="F10" s="30">
        <f>SUM(F11:F19)</f>
        <v>203.84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19.5" customHeight="1">
      <c r="A11" s="32">
        <v>201</v>
      </c>
      <c r="B11" s="32" t="s">
        <v>60</v>
      </c>
      <c r="C11" s="32" t="s">
        <v>61</v>
      </c>
      <c r="D11" s="31">
        <v>619901</v>
      </c>
      <c r="E11" s="29" t="s">
        <v>161</v>
      </c>
      <c r="F11" s="30">
        <v>46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19.5" customHeight="1">
      <c r="A12" s="32">
        <v>201</v>
      </c>
      <c r="B12" s="32" t="s">
        <v>60</v>
      </c>
      <c r="C12" s="32" t="s">
        <v>61</v>
      </c>
      <c r="D12" s="31">
        <v>619901</v>
      </c>
      <c r="E12" s="29" t="s">
        <v>162</v>
      </c>
      <c r="F12" s="30">
        <v>32.13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19.5" customHeight="1">
      <c r="A13" s="32">
        <v>201</v>
      </c>
      <c r="B13" s="32" t="s">
        <v>60</v>
      </c>
      <c r="C13" s="32" t="s">
        <v>61</v>
      </c>
      <c r="D13" s="31">
        <v>619901</v>
      </c>
      <c r="E13" s="29" t="s">
        <v>163</v>
      </c>
      <c r="F13" s="30">
        <v>3.81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19.5" customHeight="1">
      <c r="A14" s="32">
        <v>201</v>
      </c>
      <c r="B14" s="32" t="s">
        <v>60</v>
      </c>
      <c r="C14" s="32" t="s">
        <v>61</v>
      </c>
      <c r="D14" s="31">
        <v>619901</v>
      </c>
      <c r="E14" s="29" t="s">
        <v>164</v>
      </c>
      <c r="F14" s="30">
        <v>35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19.5" customHeight="1">
      <c r="A15" s="32">
        <v>201</v>
      </c>
      <c r="B15" s="32" t="s">
        <v>60</v>
      </c>
      <c r="C15" s="32" t="s">
        <v>61</v>
      </c>
      <c r="D15" s="31">
        <v>619901</v>
      </c>
      <c r="E15" s="29" t="s">
        <v>165</v>
      </c>
      <c r="F15" s="30">
        <v>15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19.5" customHeight="1">
      <c r="A16" s="32">
        <v>201</v>
      </c>
      <c r="B16" s="32" t="s">
        <v>60</v>
      </c>
      <c r="C16" s="32" t="s">
        <v>61</v>
      </c>
      <c r="D16" s="31">
        <v>619901</v>
      </c>
      <c r="E16" s="29" t="s">
        <v>166</v>
      </c>
      <c r="F16" s="30">
        <v>35.5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19.5" customHeight="1">
      <c r="A17" s="32">
        <v>201</v>
      </c>
      <c r="B17" s="32" t="s">
        <v>60</v>
      </c>
      <c r="C17" s="32" t="s">
        <v>61</v>
      </c>
      <c r="D17" s="31">
        <v>619901</v>
      </c>
      <c r="E17" s="29" t="s">
        <v>167</v>
      </c>
      <c r="F17" s="30">
        <v>30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19.5" customHeight="1">
      <c r="A18" s="32">
        <v>201</v>
      </c>
      <c r="B18" s="32" t="s">
        <v>60</v>
      </c>
      <c r="C18" s="32" t="s">
        <v>61</v>
      </c>
      <c r="D18" s="31">
        <v>619901</v>
      </c>
      <c r="E18" s="29" t="s">
        <v>168</v>
      </c>
      <c r="F18" s="30">
        <v>3.4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19.5" customHeight="1">
      <c r="A19" s="32">
        <v>201</v>
      </c>
      <c r="B19" s="32" t="s">
        <v>60</v>
      </c>
      <c r="C19" s="32" t="s">
        <v>61</v>
      </c>
      <c r="D19" s="31">
        <v>619901</v>
      </c>
      <c r="E19" s="29" t="s">
        <v>169</v>
      </c>
      <c r="F19" s="30">
        <v>3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19.5" customHeight="1">
      <c r="A20" s="32"/>
      <c r="B20" s="32"/>
      <c r="C20" s="32"/>
      <c r="D20" s="31"/>
      <c r="E20" s="33" t="s">
        <v>65</v>
      </c>
      <c r="F20" s="30">
        <f>SUM(F21:F23)</f>
        <v>1949.69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19.5" customHeight="1">
      <c r="A21" s="32" t="s">
        <v>63</v>
      </c>
      <c r="B21" s="32" t="s">
        <v>60</v>
      </c>
      <c r="C21" s="32" t="s">
        <v>64</v>
      </c>
      <c r="D21" s="31">
        <v>619901</v>
      </c>
      <c r="E21" s="29" t="s">
        <v>170</v>
      </c>
      <c r="F21" s="30">
        <v>150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19.5" customHeight="1">
      <c r="A22" s="32" t="s">
        <v>63</v>
      </c>
      <c r="B22" s="32" t="s">
        <v>60</v>
      </c>
      <c r="C22" s="32" t="s">
        <v>64</v>
      </c>
      <c r="D22" s="31">
        <v>619901</v>
      </c>
      <c r="E22" s="29" t="s">
        <v>171</v>
      </c>
      <c r="F22" s="30">
        <v>750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19.5" customHeight="1">
      <c r="A23" s="32" t="s">
        <v>63</v>
      </c>
      <c r="B23" s="32" t="s">
        <v>60</v>
      </c>
      <c r="C23" s="32" t="s">
        <v>64</v>
      </c>
      <c r="D23" s="31">
        <v>619901</v>
      </c>
      <c r="E23" s="29" t="s">
        <v>172</v>
      </c>
      <c r="F23" s="30">
        <v>1049.69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19.5" customHeight="1">
      <c r="A24" s="28"/>
      <c r="B24" s="28"/>
      <c r="C24" s="28"/>
      <c r="D24" s="11"/>
      <c r="E24" s="34" t="s">
        <v>73</v>
      </c>
      <c r="F24" s="30">
        <f>F25</f>
        <v>316.49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19.5" customHeight="1">
      <c r="A25" s="32" t="s">
        <v>71</v>
      </c>
      <c r="B25" s="32" t="s">
        <v>72</v>
      </c>
      <c r="C25" s="32" t="s">
        <v>69</v>
      </c>
      <c r="D25" s="31">
        <v>619901</v>
      </c>
      <c r="E25" s="29" t="s">
        <v>172</v>
      </c>
      <c r="F25" s="30">
        <v>316.49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</row>
    <row r="26" spans="1:243" ht="19.5" customHeight="1">
      <c r="A26" s="35"/>
      <c r="B26" s="35"/>
      <c r="C26" s="35"/>
      <c r="D26" s="35"/>
      <c r="E26" s="35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35"/>
      <c r="B27" s="35"/>
      <c r="C27" s="35"/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35"/>
      <c r="B28" s="35"/>
      <c r="C28" s="35"/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35"/>
      <c r="B29" s="35"/>
      <c r="C29" s="35"/>
      <c r="D29" s="35"/>
      <c r="E29" s="35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35"/>
      <c r="B30" s="35"/>
      <c r="C30" s="35"/>
      <c r="D30" s="36"/>
      <c r="E30" s="36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35"/>
      <c r="B31" s="35"/>
      <c r="C31" s="35"/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35"/>
      <c r="B33" s="35"/>
      <c r="C33" s="35"/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35"/>
      <c r="B34" s="35"/>
      <c r="C34" s="35"/>
      <c r="D34" s="36"/>
      <c r="E34" s="36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35"/>
      <c r="B35" s="35"/>
      <c r="C35" s="35"/>
      <c r="D35" s="35"/>
      <c r="E35" s="35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</row>
    <row r="36" spans="1:243" ht="19.5" customHeight="1">
      <c r="A36" s="35"/>
      <c r="B36" s="35"/>
      <c r="C36" s="35"/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19.5" customHeight="1">
      <c r="A37" s="35"/>
      <c r="B37" s="35"/>
      <c r="C37" s="35"/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ht="19.5" customHeight="1">
      <c r="A38" s="35"/>
      <c r="B38" s="35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</row>
    <row r="39" spans="1:243" ht="19.5" customHeight="1">
      <c r="A39" s="35"/>
      <c r="B39" s="35"/>
      <c r="C39" s="35"/>
      <c r="D39" s="36"/>
      <c r="E39" s="36"/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19.5" customHeight="1">
      <c r="A40" s="35"/>
      <c r="B40" s="35"/>
      <c r="C40" s="35"/>
      <c r="D40" s="36"/>
      <c r="E40" s="36"/>
      <c r="F40" s="3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19.5" customHeight="1">
      <c r="A41" s="35"/>
      <c r="B41" s="35"/>
      <c r="C41" s="35"/>
      <c r="D41" s="35"/>
      <c r="E41" s="35"/>
      <c r="F41" s="3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19.5" customHeight="1">
      <c r="A42" s="35"/>
      <c r="B42" s="35"/>
      <c r="C42" s="35"/>
      <c r="D42" s="36"/>
      <c r="E42" s="36"/>
      <c r="F42" s="36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ht="19.5" customHeight="1">
      <c r="A43" s="35"/>
      <c r="B43" s="35"/>
      <c r="C43" s="35"/>
      <c r="D43" s="36"/>
      <c r="E43" s="36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</row>
    <row r="44" spans="1:243" ht="19.5" customHeight="1">
      <c r="A44" s="35"/>
      <c r="B44" s="35"/>
      <c r="C44" s="35"/>
      <c r="D44" s="35"/>
      <c r="E44" s="35"/>
      <c r="F44" s="36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</row>
    <row r="45" spans="1:243" ht="19.5" customHeight="1">
      <c r="A45" s="35"/>
      <c r="B45" s="35"/>
      <c r="C45" s="35"/>
      <c r="D45" s="36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</row>
    <row r="46" spans="1:243" ht="19.5" customHeight="1">
      <c r="A46" s="35"/>
      <c r="B46" s="35"/>
      <c r="C46" s="35"/>
      <c r="D46" s="36"/>
      <c r="E46" s="36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ht="19.5" customHeight="1">
      <c r="A47" s="35"/>
      <c r="B47" s="35"/>
      <c r="C47" s="35"/>
      <c r="D47" s="35"/>
      <c r="E47" s="35"/>
      <c r="F47" s="3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  <row r="48" spans="1:243" ht="19.5" customHeight="1">
      <c r="A48" s="35"/>
      <c r="B48" s="35"/>
      <c r="C48" s="35"/>
      <c r="D48" s="35"/>
      <c r="E48" s="37"/>
      <c r="F48" s="3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</row>
    <row r="49" spans="1:243" ht="19.5" customHeight="1">
      <c r="A49" s="35"/>
      <c r="B49" s="35"/>
      <c r="C49" s="35"/>
      <c r="D49" s="35"/>
      <c r="E49" s="37"/>
      <c r="F49" s="3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</row>
    <row r="50" spans="1:243" ht="19.5" customHeight="1">
      <c r="A50" s="35"/>
      <c r="B50" s="35"/>
      <c r="C50" s="35"/>
      <c r="D50" s="35"/>
      <c r="E50" s="35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</row>
    <row r="51" spans="1:243" ht="19.5" customHeight="1">
      <c r="A51" s="35"/>
      <c r="B51" s="35"/>
      <c r="C51" s="35"/>
      <c r="D51" s="35"/>
      <c r="E51" s="38"/>
      <c r="F51" s="36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</row>
    <row r="52" spans="1:243" ht="19.5" customHeight="1">
      <c r="A52" s="23"/>
      <c r="B52" s="23"/>
      <c r="C52" s="23"/>
      <c r="D52" s="23"/>
      <c r="E52" s="3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</row>
    <row r="53" spans="1:243" ht="19.5" customHeight="1">
      <c r="A53" s="40"/>
      <c r="B53" s="40"/>
      <c r="C53" s="40"/>
      <c r="D53" s="40"/>
      <c r="E53" s="40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</row>
    <row r="54" spans="1:243" ht="19.5" customHeight="1">
      <c r="A54" s="23"/>
      <c r="B54" s="23"/>
      <c r="C54" s="23"/>
      <c r="D54" s="23"/>
      <c r="E54" s="23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</row>
    <row r="55" spans="1:243" ht="19.5" customHeight="1">
      <c r="A55" s="42"/>
      <c r="B55" s="42"/>
      <c r="C55" s="42"/>
      <c r="D55" s="42"/>
      <c r="E55" s="42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</row>
    <row r="56" spans="1:243" ht="19.5" customHeight="1">
      <c r="A56" s="42"/>
      <c r="B56" s="42"/>
      <c r="C56" s="42"/>
      <c r="D56" s="42"/>
      <c r="E56" s="42"/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</row>
    <row r="57" spans="1:243" ht="19.5" customHeight="1">
      <c r="A57" s="42"/>
      <c r="B57" s="42"/>
      <c r="C57" s="42"/>
      <c r="D57" s="42"/>
      <c r="E57" s="42"/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</row>
    <row r="58" spans="1:243" ht="19.5" customHeight="1">
      <c r="A58" s="42"/>
      <c r="B58" s="42"/>
      <c r="C58" s="42"/>
      <c r="D58" s="42"/>
      <c r="E58" s="42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</row>
    <row r="59" spans="1:243" ht="19.5" customHeight="1">
      <c r="A59" s="42"/>
      <c r="B59" s="42"/>
      <c r="C59" s="42"/>
      <c r="D59" s="42"/>
      <c r="E59" s="42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</row>
    <row r="60" spans="1:243" ht="19.5" customHeight="1">
      <c r="A60" s="42"/>
      <c r="B60" s="42"/>
      <c r="C60" s="42"/>
      <c r="D60" s="42"/>
      <c r="E60" s="42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</row>
    <row r="61" spans="1:243" ht="19.5" customHeight="1">
      <c r="A61" s="42"/>
      <c r="B61" s="42"/>
      <c r="C61" s="42"/>
      <c r="D61" s="42"/>
      <c r="E61" s="42"/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</row>
    <row r="62" spans="1:243" ht="19.5" customHeight="1">
      <c r="A62" s="42"/>
      <c r="B62" s="42"/>
      <c r="C62" s="42"/>
      <c r="D62" s="42"/>
      <c r="E62" s="42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</row>
    <row r="63" spans="1:243" ht="19.5" customHeight="1">
      <c r="A63" s="42"/>
      <c r="B63" s="42"/>
      <c r="C63" s="42"/>
      <c r="D63" s="42"/>
      <c r="E63" s="42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</row>
    <row r="64" spans="1:243" ht="19.5" customHeight="1">
      <c r="A64" s="42"/>
      <c r="B64" s="42"/>
      <c r="C64" s="42"/>
      <c r="D64" s="42"/>
      <c r="E64" s="42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173</v>
      </c>
      <c r="I1" s="20"/>
    </row>
    <row r="2" spans="1:9" ht="25.5" customHeight="1">
      <c r="A2" s="4" t="s">
        <v>174</v>
      </c>
      <c r="B2" s="5"/>
      <c r="C2" s="5"/>
      <c r="D2" s="5"/>
      <c r="E2" s="5"/>
      <c r="F2" s="5"/>
      <c r="G2" s="5"/>
      <c r="H2" s="5"/>
      <c r="I2" s="20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0"/>
    </row>
    <row r="4" spans="1:9" ht="19.5" customHeight="1">
      <c r="A4" s="149" t="s">
        <v>175</v>
      </c>
      <c r="B4" s="149" t="s">
        <v>176</v>
      </c>
      <c r="C4" s="10" t="s">
        <v>177</v>
      </c>
      <c r="D4" s="10"/>
      <c r="E4" s="10"/>
      <c r="F4" s="10"/>
      <c r="G4" s="10"/>
      <c r="H4" s="10"/>
      <c r="I4" s="20"/>
    </row>
    <row r="5" spans="1:9" ht="19.5" customHeight="1">
      <c r="A5" s="149"/>
      <c r="B5" s="149"/>
      <c r="C5" s="155" t="s">
        <v>39</v>
      </c>
      <c r="D5" s="149" t="s">
        <v>178</v>
      </c>
      <c r="E5" s="10" t="s">
        <v>179</v>
      </c>
      <c r="F5" s="10"/>
      <c r="G5" s="10"/>
      <c r="H5" s="156" t="s">
        <v>180</v>
      </c>
      <c r="I5" s="20"/>
    </row>
    <row r="6" spans="1:9" ht="33.75" customHeight="1">
      <c r="A6" s="149"/>
      <c r="B6" s="149"/>
      <c r="C6" s="155"/>
      <c r="D6" s="149"/>
      <c r="E6" s="9" t="s">
        <v>98</v>
      </c>
      <c r="F6" s="9" t="s">
        <v>181</v>
      </c>
      <c r="G6" s="9" t="s">
        <v>182</v>
      </c>
      <c r="H6" s="156"/>
      <c r="I6" s="20"/>
    </row>
    <row r="7" spans="1:9" ht="19.5" customHeight="1">
      <c r="A7" s="12">
        <v>619901</v>
      </c>
      <c r="B7" s="12" t="s">
        <v>2</v>
      </c>
      <c r="C7" s="13">
        <f>D7+E7+H7</f>
        <v>6.4</v>
      </c>
      <c r="D7" s="13"/>
      <c r="E7" s="13">
        <f>F7+G7</f>
        <v>3.4</v>
      </c>
      <c r="F7" s="13"/>
      <c r="G7" s="13">
        <v>3.4</v>
      </c>
      <c r="H7" s="13">
        <v>3</v>
      </c>
      <c r="I7" s="20"/>
    </row>
    <row r="8" spans="1:9" ht="19.5" customHeight="1">
      <c r="A8" s="14"/>
      <c r="B8" s="14"/>
      <c r="C8" s="14"/>
      <c r="D8" s="14"/>
      <c r="E8" s="15"/>
      <c r="F8" s="14"/>
      <c r="G8" s="14"/>
      <c r="H8" s="16"/>
      <c r="I8" s="16"/>
    </row>
    <row r="9" spans="1:9" ht="19.5" customHeight="1">
      <c r="A9" s="14"/>
      <c r="B9" s="14"/>
      <c r="C9" s="14"/>
      <c r="D9" s="14"/>
      <c r="E9" s="15"/>
      <c r="F9" s="14"/>
      <c r="G9" s="14"/>
      <c r="H9" s="16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15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1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18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15"/>
      <c r="F17" s="14"/>
      <c r="G17" s="14"/>
      <c r="H17" s="16"/>
      <c r="I17" s="16"/>
    </row>
    <row r="18" spans="1:9" ht="19.5" customHeight="1">
      <c r="A18" s="15"/>
      <c r="B18" s="15"/>
      <c r="C18" s="15"/>
      <c r="D18" s="15"/>
      <c r="E18" s="15"/>
      <c r="F18" s="14"/>
      <c r="G18" s="14"/>
      <c r="H18" s="16"/>
      <c r="I18" s="16"/>
    </row>
    <row r="19" spans="1:9" ht="19.5" customHeight="1">
      <c r="A19" s="16"/>
      <c r="B19" s="16"/>
      <c r="C19" s="16"/>
      <c r="D19" s="16"/>
      <c r="E19" s="19"/>
      <c r="F19" s="16"/>
      <c r="G19" s="16"/>
      <c r="H19" s="16"/>
      <c r="I19" s="16"/>
    </row>
    <row r="20" spans="1:9" ht="19.5" customHeight="1">
      <c r="A20" s="16"/>
      <c r="B20" s="16"/>
      <c r="C20" s="16"/>
      <c r="D20" s="16"/>
      <c r="E20" s="19"/>
      <c r="F20" s="16"/>
      <c r="G20" s="16"/>
      <c r="H20" s="16"/>
      <c r="I20" s="16"/>
    </row>
    <row r="21" spans="1:9" ht="19.5" customHeight="1">
      <c r="A21" s="16"/>
      <c r="B21" s="16"/>
      <c r="C21" s="16"/>
      <c r="D21" s="16"/>
      <c r="E21" s="19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19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19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19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19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19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19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19"/>
      <c r="F28" s="16"/>
      <c r="G28" s="16"/>
      <c r="H28" s="16"/>
      <c r="I28" s="1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2016-12-29T08:06:32Z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