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65" windowHeight="1108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<sst xmlns="http://schemas.openxmlformats.org/spreadsheetml/2006/main" count="3982" uniqueCount="525">
  <si>
    <t xml:space="preserve"> </t>
  </si>
  <si>
    <t>二、日常公用支出</t>
  </si>
  <si>
    <t>二、行政单位教育收费收入</t>
  </si>
  <si>
    <t>支             出</t>
  </si>
  <si>
    <t>四川省交通运输厅</t>
  </si>
  <si>
    <t>收支预算总表</t>
  </si>
  <si>
    <t xml:space="preserve">   从其他部门取得的收入</t>
  </si>
  <si>
    <t>三、事业收入</t>
  </si>
  <si>
    <t>五、转移性支出</t>
  </si>
  <si>
    <t>四、事业单位经营收入</t>
  </si>
  <si>
    <t>一、当年财政拨款收入</t>
  </si>
  <si>
    <t>项              目</t>
  </si>
  <si>
    <t>七、用事业基金弥补收支差额</t>
  </si>
  <si>
    <t xml:space="preserve">   上缴上级支出</t>
  </si>
  <si>
    <t xml:space="preserve">   上级补助收入</t>
  </si>
  <si>
    <t>七、结转下年</t>
  </si>
  <si>
    <t>六、其他收入</t>
  </si>
  <si>
    <t>本  年  支  出  合  计</t>
  </si>
  <si>
    <t>表1</t>
  </si>
  <si>
    <t>三、对个人和家庭的补助支出</t>
  </si>
  <si>
    <t>支      出      总      计</t>
  </si>
  <si>
    <t>单位：万元</t>
  </si>
  <si>
    <t xml:space="preserve">    其中：事业单位经营亏损</t>
  </si>
  <si>
    <t xml:space="preserve">   从不同级政府取得的收入</t>
  </si>
  <si>
    <t xml:space="preserve">   附属单位上缴收入</t>
  </si>
  <si>
    <t xml:space="preserve">   对附属单位补助支出</t>
  </si>
  <si>
    <t>本  年  收  入  合  计</t>
  </si>
  <si>
    <t>2016年预算数</t>
  </si>
  <si>
    <t>五、转移性收入</t>
  </si>
  <si>
    <t xml:space="preserve">六、事业单位结余分配 </t>
  </si>
  <si>
    <t>收      入      总      计</t>
  </si>
  <si>
    <t>一、人员支出</t>
  </si>
  <si>
    <t>四、项目支出</t>
  </si>
  <si>
    <t>八、上年结转</t>
  </si>
  <si>
    <t>收          入</t>
  </si>
  <si>
    <t xml:space="preserve">    其中：转入事业基金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</si>
  <si>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</si>
  <si>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</si>
  <si>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</si>
  <si>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</si>
  <si>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</si>
  <si>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</si>
  <si>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</si>
  <si>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</si>
  <si>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</si>
  <si>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</si>
  <si>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</si>
  <si>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</si>
  <si>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</si>
  <si>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</si>
  <si>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</si>
  <si>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</si>
  <si>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</si>
  <si>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</si>
  <si>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</si>
  <si>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</si>
  <si>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</si>
  <si>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</si>
  <si>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</si>
  <si>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</si>
  <si>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>317301</t>
  </si>
  <si>
    <t xml:space="preserve">  四川省交通运输厅机关</t>
  </si>
  <si>
    <t>208</t>
  </si>
  <si>
    <t>05</t>
  </si>
  <si>
    <t>04</t>
  </si>
  <si>
    <t xml:space="preserve">  317301</t>
  </si>
  <si>
    <t xml:space="preserve">    未归口管理的行政单位离退休</t>
  </si>
  <si>
    <t>99</t>
  </si>
  <si>
    <t>01</t>
  </si>
  <si>
    <t xml:space="preserve">    其他社会保障和就业支出</t>
  </si>
  <si>
    <t>210</t>
  </si>
  <si>
    <t xml:space="preserve">    行政单位医疗</t>
  </si>
  <si>
    <t>03</t>
  </si>
  <si>
    <t xml:space="preserve">    公务员医疗补助</t>
  </si>
  <si>
    <t>214</t>
  </si>
  <si>
    <t xml:space="preserve">    行政运行</t>
  </si>
  <si>
    <t>02</t>
  </si>
  <si>
    <t xml:space="preserve">    一般行政管理事务</t>
  </si>
  <si>
    <t xml:space="preserve">    其他公路水路运输支出</t>
  </si>
  <si>
    <t>221</t>
  </si>
  <si>
    <t xml:space="preserve">    住房公积金</t>
  </si>
  <si>
    <t xml:space="preserve">    购房补贴</t>
  </si>
  <si>
    <t>317302</t>
  </si>
  <si>
    <t xml:space="preserve">  四川省交通运输工会委员会</t>
  </si>
  <si>
    <t xml:space="preserve">  317302</t>
  </si>
  <si>
    <t>参照公务员法管理的事业单位（在蓉）</t>
  </si>
  <si>
    <t>317905</t>
  </si>
  <si>
    <t xml:space="preserve">  四川省交通运输厅道路运输管理局</t>
  </si>
  <si>
    <t xml:space="preserve">  317905</t>
  </si>
  <si>
    <t xml:space="preserve">    事业单位医疗</t>
  </si>
  <si>
    <t>09</t>
  </si>
  <si>
    <t xml:space="preserve">    公路和运输信息化建设</t>
  </si>
  <si>
    <t>10</t>
  </si>
  <si>
    <t xml:space="preserve">    公路和运输安全</t>
  </si>
  <si>
    <t>12</t>
  </si>
  <si>
    <t xml:space="preserve">    公路运输管理</t>
  </si>
  <si>
    <t>13</t>
  </si>
  <si>
    <t xml:space="preserve">    公路客货运站（场）建设</t>
  </si>
  <si>
    <t>06</t>
  </si>
  <si>
    <t xml:space="preserve">    车辆购置税用于公路等基础设施建设支出</t>
  </si>
  <si>
    <t>317906901</t>
  </si>
  <si>
    <t xml:space="preserve">  省公路局机关</t>
  </si>
  <si>
    <t>201</t>
  </si>
  <si>
    <t>317906901</t>
  </si>
  <si>
    <t xml:space="preserve">    其他财政事务支出</t>
  </si>
  <si>
    <t>317906902</t>
  </si>
  <si>
    <t>317906903</t>
  </si>
  <si>
    <t>317906904</t>
  </si>
  <si>
    <t>317906906</t>
  </si>
  <si>
    <t>317906907</t>
  </si>
  <si>
    <t xml:space="preserve">    公路改建</t>
  </si>
  <si>
    <t>317906908</t>
  </si>
  <si>
    <t xml:space="preserve">    公路养护</t>
  </si>
  <si>
    <t>08</t>
  </si>
  <si>
    <t>317906909</t>
  </si>
  <si>
    <t xml:space="preserve">    公路路政管理</t>
  </si>
  <si>
    <t>317906910</t>
  </si>
  <si>
    <t>317906911</t>
  </si>
  <si>
    <t>317906912</t>
  </si>
  <si>
    <t xml:space="preserve">    车辆购置税用于农村公路建设支出</t>
  </si>
  <si>
    <t>317906913</t>
  </si>
  <si>
    <t>317906914</t>
  </si>
  <si>
    <t>317907</t>
  </si>
  <si>
    <t xml:space="preserve">  四川省交通运输厅航务管理局</t>
  </si>
  <si>
    <t xml:space="preserve">  317907</t>
  </si>
  <si>
    <t xml:space="preserve">    事业单位离退休</t>
  </si>
  <si>
    <t>26</t>
  </si>
  <si>
    <t xml:space="preserve">    航务管理</t>
  </si>
  <si>
    <t>27</t>
  </si>
  <si>
    <t xml:space="preserve">    船舶检验</t>
  </si>
  <si>
    <t>63</t>
  </si>
  <si>
    <t xml:space="preserve">    航运保障系统建设</t>
  </si>
  <si>
    <t>317924</t>
  </si>
  <si>
    <t xml:space="preserve">  四川省交通运输厅工程质量监督局</t>
  </si>
  <si>
    <t xml:space="preserve">  317924</t>
  </si>
  <si>
    <t>行政执法机构</t>
  </si>
  <si>
    <t>317914</t>
  </si>
  <si>
    <t xml:space="preserve">  四川省交通运输厅高速公路管理局（执法总队）</t>
  </si>
  <si>
    <t xml:space="preserve">  317914</t>
  </si>
  <si>
    <t>机关服务中心</t>
  </si>
  <si>
    <t>317601</t>
  </si>
  <si>
    <t xml:space="preserve">  四川省交通运输厅后勤服务中心</t>
  </si>
  <si>
    <t xml:space="preserve">  317601</t>
  </si>
  <si>
    <t xml:space="preserve">    机关服务</t>
  </si>
  <si>
    <t>职业技术学院（不在蓉）</t>
  </si>
  <si>
    <t>317901</t>
  </si>
  <si>
    <t xml:space="preserve">  四川交通职业技术学院</t>
  </si>
  <si>
    <t>205</t>
  </si>
  <si>
    <t xml:space="preserve">  317901</t>
  </si>
  <si>
    <t xml:space="preserve">    高等职业教育</t>
  </si>
  <si>
    <t>07</t>
  </si>
  <si>
    <t xml:space="preserve">    高技能人才培养补助</t>
  </si>
  <si>
    <t xml:space="preserve">    求职创业补贴</t>
  </si>
  <si>
    <t>中等专业学校（在蓉）</t>
  </si>
  <si>
    <t>317902</t>
  </si>
  <si>
    <t xml:space="preserve">  四川交通运输职业学校</t>
  </si>
  <si>
    <t xml:space="preserve">  317902</t>
  </si>
  <si>
    <t xml:space="preserve">    中专教育</t>
  </si>
  <si>
    <t xml:space="preserve">    死亡抚恤</t>
  </si>
  <si>
    <t>干训机构（在蓉）</t>
  </si>
  <si>
    <t>317903</t>
  </si>
  <si>
    <t xml:space="preserve">  四川省交通管理学校</t>
  </si>
  <si>
    <t xml:space="preserve">  317903</t>
  </si>
  <si>
    <t>全额事业单位（在蓉）</t>
  </si>
  <si>
    <t>317909</t>
  </si>
  <si>
    <t xml:space="preserve">  四川省交通运输厅</t>
  </si>
  <si>
    <t xml:space="preserve">  317909</t>
  </si>
  <si>
    <t xml:space="preserve">    其他医疗保障支出</t>
  </si>
  <si>
    <t>11</t>
  </si>
  <si>
    <t xml:space="preserve">    公路还贷专项</t>
  </si>
  <si>
    <t>39</t>
  </si>
  <si>
    <t xml:space="preserve">    取消政府还贷二级公路收费专项支出</t>
  </si>
  <si>
    <t>差额事业单位（在蓉）</t>
  </si>
  <si>
    <t>317904</t>
  </si>
  <si>
    <t xml:space="preserve">  四川省交通运输厅公路规划勘察设计研究院</t>
  </si>
  <si>
    <t xml:space="preserve">  317904</t>
  </si>
  <si>
    <t>养路费供给单位</t>
  </si>
  <si>
    <t xml:space="preserve">  省公路局公路职工疗养院</t>
  </si>
  <si>
    <t xml:space="preserve">  317906902</t>
  </si>
  <si>
    <t xml:space="preserve">  省公路局公路医院</t>
  </si>
  <si>
    <t xml:space="preserve">  317906903</t>
  </si>
  <si>
    <t xml:space="preserve">    综合医院</t>
  </si>
  <si>
    <t xml:space="preserve">  省公路局路况队</t>
  </si>
  <si>
    <t xml:space="preserve">  317906904</t>
  </si>
  <si>
    <t>317906905</t>
  </si>
  <si>
    <t xml:space="preserve">  省公路局物资库</t>
  </si>
  <si>
    <t xml:space="preserve">  317906905</t>
  </si>
  <si>
    <t xml:space="preserve">  省公路局普兴油库</t>
  </si>
  <si>
    <t xml:space="preserve">  317906906</t>
  </si>
  <si>
    <t xml:space="preserve">  省公路局渠县沥青库</t>
  </si>
  <si>
    <t xml:space="preserve">  317906907</t>
  </si>
  <si>
    <t>317910</t>
  </si>
  <si>
    <t xml:space="preserve">  四川省交通科研所</t>
  </si>
  <si>
    <t xml:space="preserve">  317910</t>
  </si>
  <si>
    <t>317911</t>
  </si>
  <si>
    <t xml:space="preserve">  四川省交通运输厅信息中心</t>
  </si>
  <si>
    <t xml:space="preserve">  317911</t>
  </si>
  <si>
    <t xml:space="preserve">    车辆购置税其他支出</t>
  </si>
  <si>
    <t>317912</t>
  </si>
  <si>
    <t xml:space="preserve">  四川省交通运输厅就业服务中心</t>
  </si>
  <si>
    <t xml:space="preserve">  317912</t>
  </si>
  <si>
    <t>317913</t>
  </si>
  <si>
    <t xml:space="preserve">  四川省交通运输厅交通史志总编室</t>
  </si>
  <si>
    <t xml:space="preserve">  317913</t>
  </si>
  <si>
    <t>317915</t>
  </si>
  <si>
    <t xml:space="preserve">  四川省重点公路工程监理处</t>
  </si>
  <si>
    <t xml:space="preserve">  317915</t>
  </si>
  <si>
    <t>317918</t>
  </si>
  <si>
    <t xml:space="preserve">  四川省交通宣传中心</t>
  </si>
  <si>
    <t xml:space="preserve">  317918</t>
  </si>
  <si>
    <t>317920</t>
  </si>
  <si>
    <t xml:space="preserve">  四川省交通运输厅公路工程造价管理站</t>
  </si>
  <si>
    <t xml:space="preserve">  317920</t>
  </si>
  <si>
    <t>317923</t>
  </si>
  <si>
    <t xml:space="preserve">  四川省交通运输厅高速公路结算中心</t>
  </si>
  <si>
    <t xml:space="preserve">  317923</t>
  </si>
  <si>
    <t xml:space="preserve">    公路新建</t>
  </si>
  <si>
    <t>317925</t>
  </si>
  <si>
    <t xml:space="preserve">  四川省大件公路管理处</t>
  </si>
  <si>
    <t xml:space="preserve">  317925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</si>
  <si>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</si>
  <si>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</si>
  <si>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</si>
  <si>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</si>
  <si>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</si>
  <si>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</si>
  <si>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</si>
  <si>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317906901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</si>
  <si>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</si>
  <si>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</si>
  <si>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</si>
  <si>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</si>
  <si>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</si>
  <si>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</si>
  <si>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</si>
  <si>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</si>
  <si>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</si>
  <si>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</si>
  <si>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</si>
  <si>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</si>
  <si>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一般公共服务支出</t>
  </si>
  <si>
    <t xml:space="preserve">  财政事务</t>
  </si>
  <si>
    <t>教育支出</t>
  </si>
  <si>
    <t xml:space="preserve">  职业教育</t>
  </si>
  <si>
    <t>社会保障和就业支出</t>
  </si>
  <si>
    <t xml:space="preserve">  行政事业单位离退休</t>
  </si>
  <si>
    <t xml:space="preserve">  就业补助</t>
  </si>
  <si>
    <t xml:space="preserve">  抚恤</t>
  </si>
  <si>
    <t xml:space="preserve">  其他社会保障和就业支出</t>
  </si>
  <si>
    <t>医疗卫生与计划生育支出</t>
  </si>
  <si>
    <t xml:space="preserve">  公立医院</t>
  </si>
  <si>
    <t xml:space="preserve">  医疗保障</t>
  </si>
  <si>
    <t>交通运输支出</t>
  </si>
  <si>
    <t xml:space="preserve">  公路水路运输</t>
  </si>
  <si>
    <t xml:space="preserve">  车辆购置税支出</t>
  </si>
  <si>
    <t xml:space="preserve">  港口建设费及对应专项债务收入安排的支出</t>
  </si>
  <si>
    <t>住房保障支出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</si>
  <si>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</si>
  <si>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</si>
  <si>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</si>
  <si>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</si>
  <si>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</si>
  <si>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</si>
  <si>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</si>
  <si>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</si>
  <si>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</si>
  <si>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</si>
  <si>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</si>
  <si>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</si>
  <si>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</si>
  <si>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</si>
  <si>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</si>
  <si>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</si>
  <si>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</si>
  <si>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</si>
  <si>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</si>
  <si>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</si>
  <si>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</si>
  <si>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</si>
  <si>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</si>
  <si>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</si>
  <si>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</si>
  <si>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</si>
  <si>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</si>
  <si>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</si>
  <si>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</si>
  <si>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</si>
  <si>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</si>
  <si>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</si>
  <si>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</si>
  <si>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</si>
  <si>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</si>
  <si>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</si>
  <si>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</si>
  <si>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</si>
  <si>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</si>
  <si>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</si>
  <si>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</si>
  <si>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</si>
  <si>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</si>
  <si>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</si>
  <si>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</si>
  <si>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</si>
  <si>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</si>
  <si>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</si>
  <si>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</si>
  <si>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</si>
  <si>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项目支出财政拨款预算表</t>
  </si>
  <si>
    <t>金额</t>
  </si>
  <si>
    <t>单位名称  （科目、项目）</t>
  </si>
  <si>
    <t xml:space="preserve">      交通运输安全专项工作经费</t>
  </si>
  <si>
    <t xml:space="preserve">      因公出国（境）经费</t>
  </si>
  <si>
    <t xml:space="preserve">      部门应急机动经费</t>
  </si>
  <si>
    <t xml:space="preserve">      培训费</t>
  </si>
  <si>
    <t xml:space="preserve">      交通运输行业法规工作经费</t>
  </si>
  <si>
    <t xml:space="preserve">      办公大楼消防及安全监控维护费</t>
  </si>
  <si>
    <t xml:space="preserve">      交通战备管理工作经费</t>
  </si>
  <si>
    <t xml:space="preserve">      交通运输行业纪检监察及政务信息等工作专项经费</t>
  </si>
  <si>
    <t xml:space="preserve">      信访及维稳工作专项经费</t>
  </si>
  <si>
    <t xml:space="preserve">      信息化建设及运行维护费</t>
  </si>
  <si>
    <t xml:space="preserve">      道路与桥梁等专业技术职务任职资格评审工作经费</t>
  </si>
  <si>
    <t xml:space="preserve">      交通运输行业执法证件等印刷及工本费</t>
  </si>
  <si>
    <t xml:space="preserve">      离退休老干部管理及活动经费</t>
  </si>
  <si>
    <t xml:space="preserve">      公路职业病防治专项经费</t>
  </si>
  <si>
    <t xml:space="preserve">      交通运输行业审计、财务检查及规划编制等委托业务经费</t>
  </si>
  <si>
    <t xml:space="preserve">      公务接待费</t>
  </si>
  <si>
    <t xml:space="preserve">      差旅费</t>
  </si>
  <si>
    <t xml:space="preserve">      规范交叉跨越高速公路项目技术审查专项经费</t>
  </si>
  <si>
    <t xml:space="preserve">      房屋购建及维修经费</t>
  </si>
  <si>
    <t xml:space="preserve">      交通运输行业党团管理及活动经费</t>
  </si>
  <si>
    <t xml:space="preserve">      会议费</t>
  </si>
  <si>
    <t xml:space="preserve">      交通行业宣传专项经费</t>
  </si>
  <si>
    <t xml:space="preserve">      设备购置费</t>
  </si>
  <si>
    <t xml:space="preserve">      交通运输科教等行业管理专项资金</t>
  </si>
  <si>
    <t xml:space="preserve">      上年结转_交通行业科研项目经费</t>
  </si>
  <si>
    <t xml:space="preserve">      离休干部医疗经费</t>
  </si>
  <si>
    <t xml:space="preserve">      四川省道路客运联网售票系统-上年结余结转</t>
  </si>
  <si>
    <t xml:space="preserve">      四川省道路运输综合管理与服务信息平台</t>
  </si>
  <si>
    <t xml:space="preserve">      全省道路运输行业安全和执法稽查专项经费</t>
  </si>
  <si>
    <t xml:space="preserve">      全省道路运输行业交通战备专项经费</t>
  </si>
  <si>
    <t xml:space="preserve">      城市公交、轨道交通和出租车行业管理专项经费</t>
  </si>
  <si>
    <t xml:space="preserve">      公务用车运行维护费</t>
  </si>
  <si>
    <t xml:space="preserve">      物业管理费</t>
  </si>
  <si>
    <t xml:space="preserve">      全省道路运输行业宣传及纪检专项经费</t>
  </si>
  <si>
    <t xml:space="preserve">      节能减排专项工作经费</t>
  </si>
  <si>
    <t xml:space="preserve">      全省道路运输市场发展、整治专项经费</t>
  </si>
  <si>
    <t xml:space="preserve">      道路运输行业单、牌、证、卡印制费</t>
  </si>
  <si>
    <t xml:space="preserve">      全省道路运输行业科技教育专项经费</t>
  </si>
  <si>
    <t xml:space="preserve">      全省道路运输行业应急运输专项经费</t>
  </si>
  <si>
    <t xml:space="preserve">      设备购置经费</t>
  </si>
  <si>
    <t xml:space="preserve">      全省道路运输行业立法、规划编制及统计专项经费</t>
  </si>
  <si>
    <t xml:space="preserve">      全省汽车站场前期工作经费</t>
  </si>
  <si>
    <t xml:space="preserve">      四川省道路客运联网售票系统</t>
  </si>
  <si>
    <t xml:space="preserve">      省级世行贷款项目办管理费</t>
  </si>
  <si>
    <t xml:space="preserve">      局直管公路建设项目贷款本息支出</t>
  </si>
  <si>
    <t xml:space="preserve">      地方二级路网和农村公路建设管理费</t>
  </si>
  <si>
    <t xml:space="preserve">      法律工作经费</t>
  </si>
  <si>
    <t xml:space="preserve">      公路安保工程（路侧护栏）考核专项经费</t>
  </si>
  <si>
    <t xml:space="preserve">      全省公路行业宣传专项经费</t>
  </si>
  <si>
    <t xml:space="preserve">      物资储备中心开办经费</t>
  </si>
  <si>
    <t xml:space="preserve">      地方公路管理前期工作经费</t>
  </si>
  <si>
    <t xml:space="preserve">      普通国省干线公路桥隧抽检和巡查经费</t>
  </si>
  <si>
    <t xml:space="preserve">      公路行业职业病防治专项经费</t>
  </si>
  <si>
    <t xml:space="preserve">      全省公路行业精神文明建设和文化建设经费</t>
  </si>
  <si>
    <t xml:space="preserve">      安全工作经费</t>
  </si>
  <si>
    <t xml:space="preserve">      公路战备保障经费</t>
  </si>
  <si>
    <t xml:space="preserve">      公路行业纪检监察审计专项经费</t>
  </si>
  <si>
    <t xml:space="preserve">      公路科技研究专项经费</t>
  </si>
  <si>
    <t xml:space="preserve">      公路立法调研</t>
  </si>
  <si>
    <t xml:space="preserve">      全省公路行业特困职工等“送温暖”活动慰问费</t>
  </si>
  <si>
    <t xml:space="preserve">      公路网络监测中心开办经费</t>
  </si>
  <si>
    <t xml:space="preserve">      全省公路史志编撰工作专项经费</t>
  </si>
  <si>
    <t xml:space="preserve">      全省干线公路路况检测评定费</t>
  </si>
  <si>
    <t xml:space="preserve">      省政务中心征管工作经费</t>
  </si>
  <si>
    <t xml:space="preserve">      公路路政管理费</t>
  </si>
  <si>
    <t xml:space="preserve">      信息化建设及运行维护经费</t>
  </si>
  <si>
    <t xml:space="preserve">      普通国省干线公路监测预警系统项目-上年结余结转</t>
  </si>
  <si>
    <t xml:space="preserve">      海事执法服装配装费</t>
  </si>
  <si>
    <t xml:space="preserve">      内河航运史志编写专项经费</t>
  </si>
  <si>
    <t xml:space="preserve">      水上交通安全监督管理专项经费</t>
  </si>
  <si>
    <t xml:space="preserve">      水路交通立法专项工作经费</t>
  </si>
  <si>
    <t xml:space="preserve">      监察审计专项经费</t>
  </si>
  <si>
    <t xml:space="preserve">      职业病防治专项经费</t>
  </si>
  <si>
    <t xml:space="preserve">      灾后重建项目前期工作经费</t>
  </si>
  <si>
    <t xml:space="preserve">      水运前期及工程监管专项经费</t>
  </si>
  <si>
    <t xml:space="preserve">      水上交通行业科研专项经费</t>
  </si>
  <si>
    <t xml:space="preserve">      内河船型标准化专项工作经费</t>
  </si>
  <si>
    <t xml:space="preserve">      节能减排工作经费</t>
  </si>
  <si>
    <t xml:space="preserve">      海事“革命化、正规化、现代化”三化建设专项经费</t>
  </si>
  <si>
    <t xml:space="preserve">      船舶检验专项工作经费</t>
  </si>
  <si>
    <t xml:space="preserve">      15米A玻璃钢巡逻船</t>
  </si>
  <si>
    <t xml:space="preserve">      公路水运工程质量监督宣传费</t>
  </si>
  <si>
    <t xml:space="preserve">      四川省公路水运质量安全监督管理平台-上年结转</t>
  </si>
  <si>
    <t xml:space="preserve">      公路水运工程质量监督工作科研经费</t>
  </si>
  <si>
    <t xml:space="preserve">      公路水运工程质量重点抽查检测费</t>
  </si>
  <si>
    <t xml:space="preserve">      公路水运工程质量、安全监督经费</t>
  </si>
  <si>
    <t xml:space="preserve">      公路水运工程监理、检测及安全资质管理经费</t>
  </si>
  <si>
    <t xml:space="preserve">      交通运输产品质量行业监督抽查</t>
  </si>
  <si>
    <t xml:space="preserve">      离休人员医疗费</t>
  </si>
  <si>
    <t xml:space="preserve">      上年结转_房屋构建及维修经费</t>
  </si>
  <si>
    <t xml:space="preserve">      房屋构建及维修经费</t>
  </si>
  <si>
    <t xml:space="preserve">      全省高速公路执法系统执法设备使用维护费</t>
  </si>
  <si>
    <t xml:space="preserve">      全省高速公路行政执法形象建设“四统一”工作经费</t>
  </si>
  <si>
    <t xml:space="preserve">      全省高速公路执法系统房屋租赁费</t>
  </si>
  <si>
    <t xml:space="preserve">      全省高速公路应急演练经费</t>
  </si>
  <si>
    <t xml:space="preserve">      全省高速公路协助执法人员及工勤人员经费</t>
  </si>
  <si>
    <t xml:space="preserve">      行政效能电子监察系统建设费</t>
  </si>
  <si>
    <t xml:space="preserve">      全省高速公路执法办案经费</t>
  </si>
  <si>
    <t xml:space="preserve">      《四川省高速公路条例》立法研究经费</t>
  </si>
  <si>
    <t xml:space="preserve">      全省高速公路执法系统公招工作人员经费</t>
  </si>
  <si>
    <t xml:space="preserve">      高速公路管理工作经费</t>
  </si>
  <si>
    <t xml:space="preserve">      全省高速公路执法系统审计监察专项经费</t>
  </si>
  <si>
    <t xml:space="preserve">      全省高速公路执法系统党团工群工作及精神文明建设费</t>
  </si>
  <si>
    <t xml:space="preserve">      厅机关白办公楼外立面改造经费</t>
  </si>
  <si>
    <t xml:space="preserve">      后勤日常管理专项工作经费</t>
  </si>
  <si>
    <t xml:space="preserve">      公共机构节能工作经费</t>
  </si>
  <si>
    <t xml:space="preserve">      交通行业招商引资及对外协调专项经费</t>
  </si>
  <si>
    <t xml:space="preserve">      聘用驾驶人员工资</t>
  </si>
  <si>
    <t xml:space="preserve">      审计费</t>
  </si>
  <si>
    <t xml:space="preserve">      律师费及其他中介费</t>
  </si>
  <si>
    <t xml:space="preserve">      教学设备购置</t>
  </si>
  <si>
    <t xml:space="preserve">      高校学生应征入伍服义务兵役国家资助资金</t>
  </si>
  <si>
    <t xml:space="preserve">      2016年学生资助补助经费</t>
  </si>
  <si>
    <t xml:space="preserve">      培综楼高压电缆、高配房设备</t>
  </si>
  <si>
    <t xml:space="preserve">      培综楼市政天然气引入项目</t>
  </si>
  <si>
    <t xml:space="preserve">      校园弱电基础设施改造</t>
  </si>
  <si>
    <t xml:space="preserve">      学生生活区综合管沟工程</t>
  </si>
  <si>
    <t xml:space="preserve">      学生宿舍区、教学区空调安装及线路改造</t>
  </si>
  <si>
    <t xml:space="preserve">      图书馆改造设计及前期工作项目</t>
  </si>
  <si>
    <t xml:space="preserve">      校园平面测图及地下管网的物探</t>
  </si>
  <si>
    <t xml:space="preserve">      实训基地建设</t>
  </si>
  <si>
    <t xml:space="preserve">      第三教学楼前期工作</t>
  </si>
  <si>
    <t xml:space="preserve">      教学设备维修（护）费</t>
  </si>
  <si>
    <t xml:space="preserve">      安防设备购置</t>
  </si>
  <si>
    <t xml:space="preserve">      消防供水管道更换项目</t>
  </si>
  <si>
    <t xml:space="preserve">      上年结转_体育馆、培训综合楼及学生宿舍建设项目</t>
  </si>
  <si>
    <t xml:space="preserve">      体育馆、培训综合楼及学生宿舍建设项目</t>
  </si>
  <si>
    <t xml:space="preserve">      供电通道改造建设项目</t>
  </si>
  <si>
    <t xml:space="preserve">      体育馆专用设备购置</t>
  </si>
  <si>
    <t xml:space="preserve">      体育馆、培综楼等建设项目-上年资金结转</t>
  </si>
  <si>
    <t xml:space="preserve">      游泳池改造项目</t>
  </si>
  <si>
    <t xml:space="preserve">      教室及学生宿舍设备设施购置</t>
  </si>
  <si>
    <t xml:space="preserve">      电子资源购置</t>
  </si>
  <si>
    <t xml:space="preserve">      新校区天然气、自来水、通讯增容建设项目</t>
  </si>
  <si>
    <t xml:space="preserve">      2015年高职院校重点专业建设专项资金</t>
  </si>
  <si>
    <t xml:space="preserve">      期刊、报纸、特色馆藏、过刊购置</t>
  </si>
  <si>
    <t xml:space="preserve">      学生宿舍设备设施购置</t>
  </si>
  <si>
    <t xml:space="preserve">      教育教学成本</t>
  </si>
  <si>
    <t xml:space="preserve">      科研课题等项目-上年资金结转</t>
  </si>
  <si>
    <t xml:space="preserve">      高职院校生均拨款制度中央综合奖补资金</t>
  </si>
  <si>
    <t xml:space="preserve">      重点专业建设</t>
  </si>
  <si>
    <t xml:space="preserve">      校园环境治理</t>
  </si>
  <si>
    <t xml:space="preserve">      图书购置经费</t>
  </si>
  <si>
    <t xml:space="preserve">      省级高技能人才培训基地建设项目资金</t>
  </si>
  <si>
    <t xml:space="preserve">      2016年求职创业补贴资金</t>
  </si>
  <si>
    <t xml:space="preserve">      中职改善办学条件资金</t>
  </si>
  <si>
    <t xml:space="preserve">      9+3免费职业教育计划</t>
  </si>
  <si>
    <t xml:space="preserve">      教学楼、学生公寓维修改造经费</t>
  </si>
  <si>
    <t xml:space="preserve">      教育成本支出</t>
  </si>
  <si>
    <t xml:space="preserve">      原厅属已改制企业离休医药费纳入社会统筹</t>
  </si>
  <si>
    <t xml:space="preserve">      交通建设银行贷款还本付息</t>
  </si>
  <si>
    <t xml:space="preserve">      交通建设及还本付息-上年结转</t>
  </si>
  <si>
    <t xml:space="preserve">      其他单位二级公路债务还本付息资金</t>
  </si>
  <si>
    <t xml:space="preserve">      厅本级二级公路债务还本付息资金</t>
  </si>
  <si>
    <t xml:space="preserve">      路桥集团离退休养老保险补助</t>
  </si>
  <si>
    <t xml:space="preserve">      交通建设支出-上年结转</t>
  </si>
  <si>
    <t xml:space="preserve">      交通系统慰问特困职工等“送温暖”活动</t>
  </si>
  <si>
    <t xml:space="preserve">      交通建设其他支出</t>
  </si>
  <si>
    <t xml:space="preserve">      对附属单位补助支出</t>
  </si>
  <si>
    <t xml:space="preserve">      消防器材购置及监控系统</t>
  </si>
  <si>
    <t xml:space="preserve">      疗休养大楼改造维修</t>
  </si>
  <si>
    <t xml:space="preserve">      雷电防御改造工程</t>
  </si>
  <si>
    <t xml:space="preserve">      泡沫消防系统补助</t>
  </si>
  <si>
    <t xml:space="preserve">      厅情报站情报搜集处理经费</t>
  </si>
  <si>
    <t xml:space="preserve">      厅通信总站维护经费</t>
  </si>
  <si>
    <t xml:space="preserve">      四川省公路水路建设与运输市场信用信息服务系统工程-上年结转</t>
  </si>
  <si>
    <t xml:space="preserve">      四川省交通运行监测与应急指挥系统（二期）工程</t>
  </si>
  <si>
    <t xml:space="preserve">      四川省交通运行监测与应急指挥（二期）工程-上年结转</t>
  </si>
  <si>
    <t xml:space="preserve">      国家公路网交通情况调查数据采集与服务系统工程-上年结转</t>
  </si>
  <si>
    <t xml:space="preserve">      国家公路网交通情况调查数据采集与服务系统工程</t>
  </si>
  <si>
    <t xml:space="preserve">      四川省交通运输统计分析检测和投资计划管理信息系统试点工程-上</t>
  </si>
  <si>
    <t xml:space="preserve">      四川省公路水路交通应急指挥及抢险救助保障系统工程（一期）-上</t>
  </si>
  <si>
    <t xml:space="preserve">      信息化建设与运行维护费</t>
  </si>
  <si>
    <t xml:space="preserve">      编纂经费</t>
  </si>
  <si>
    <t xml:space="preserve">      《四川交通新闻》微信公众号制作运营维护费</t>
  </si>
  <si>
    <t xml:space="preserve">      公务车运行维护费</t>
  </si>
  <si>
    <t xml:space="preserve">      四川交通运输行业声像资料摄制建库费</t>
  </si>
  <si>
    <t xml:space="preserve">      《四川交通》手机快讯制作发送费</t>
  </si>
  <si>
    <t xml:space="preserve">      四川交通运输行业对外宣传费</t>
  </si>
  <si>
    <t xml:space="preserve">      财税审计及法律顾问费</t>
  </si>
  <si>
    <t xml:space="preserve">      《四川交通》内部刊型资料制作发送费</t>
  </si>
  <si>
    <t xml:space="preserve">      交通建设工程造价管理工作经费</t>
  </si>
  <si>
    <t xml:space="preserve">      公路工程计价依据编制和补充修订</t>
  </si>
  <si>
    <t xml:space="preserve">      上年结转_高速公路联网电子收费系统项目经费</t>
  </si>
  <si>
    <t xml:space="preserve">      四川省高速公路监控结算中心和灾备中心改造建设工程-上年结转</t>
  </si>
  <si>
    <t xml:space="preserve">      四川省高速公路联网不停车电子收费系统运行维护费</t>
  </si>
  <si>
    <t xml:space="preserve">      全国高速公路联网不停车电子收费系统运行维护费</t>
  </si>
  <si>
    <t xml:space="preserve">      省高速公路联网收费系统联网收费数据专项审计费</t>
  </si>
  <si>
    <t xml:space="preserve">      部门应急机动费</t>
  </si>
  <si>
    <t xml:space="preserve">      办公区域维护费</t>
  </si>
  <si>
    <t xml:space="preserve">      办公楼电梯安装费用</t>
  </si>
  <si>
    <t xml:space="preserve">      大件公路路政执法巡查工作经费</t>
  </si>
  <si>
    <t xml:space="preserve">      大件公路运输协调业务经费</t>
  </si>
  <si>
    <t xml:space="preserve">      土地争议律师代理费</t>
  </si>
  <si>
    <t xml:space="preserve">      大件公路路况调查及统计工作经费</t>
  </si>
  <si>
    <t xml:space="preserve">      大件公路特大件运输可行性研究评审工作经费</t>
  </si>
  <si>
    <t xml:space="preserve">      大件公路涉路施工监管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</si>
  <si>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</si>
  <si>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</si>
  <si>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</si>
  <si>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</si>
  <si>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</si>
  <si>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因公出国（境）?用</t>
  </si>
  <si>
    <t>公务用车购置及运行费</t>
  </si>
  <si>
    <t>公务接待费</t>
  </si>
  <si>
    <t>公务用车购置费</t>
  </si>
  <si>
    <t>公务用车运行费</t>
  </si>
  <si>
    <t>317</t>
  </si>
  <si>
    <t>表4</t>
  </si>
  <si>
    <t>政府性基金支出预算表</t>
  </si>
  <si>
    <t/>
  </si>
  <si>
    <t>本年政府性基金预算支出</t>
  </si>
  <si>
    <t>单位名称（科目）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</si>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</sst>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9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黑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0" borderId="4" applyNumberFormat="0" applyFill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26" fillId="7" borderId="0" applyNumberFormat="0" applyBorder="0" applyAlignment="0" applyProtection="0"/>
    <xf numFmtId="0" fontId="27" fillId="12" borderId="8" applyNumberFormat="0" applyAlignment="0" applyProtection="0"/>
    <xf numFmtId="0" fontId="28" fillId="7" borderId="5" applyNumberFormat="0" applyAlignment="0" applyProtection="0"/>
    <xf numFmtId="0" fontId="0" fillId="4" borderId="9" applyNumberFormat="0" applyFont="0" applyAlignment="0" applyProtection="0"/>
  </cellStyleXfs>
  <cellXfs count="222"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vertical="center"/>
    </xf>
    <xf numFmtId="207" fontId="9" fillId="0" borderId="10" xfId="0" applyNumberFormat="1" applyFont="1" applyFill="1" applyBorder="1" applyAlignment="1">
      <alignment vertical="center" wrapText="1"/>
    </xf>
    <xf numFmtId="207" fontId="9" fillId="0" borderId="10" xfId="0" applyNumberFormat="1" applyFont="1" applyFill="1" applyBorder="1" applyAlignment="1">
      <alignment horizontal="right" vertical="center" wrapText="1"/>
    </xf>
    <xf numFmtId="207" fontId="9" fillId="0" borderId="11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207" fontId="9" fillId="0" borderId="10" xfId="0" applyNumberFormat="1" applyFont="1" applyFill="1" applyBorder="1" applyAlignment="1" applyProtection="1">
      <alignment vertical="center" wrapText="1"/>
      <protection/>
    </xf>
    <xf numFmtId="207" fontId="9" fillId="0" borderId="14" xfId="0" applyNumberFormat="1" applyFont="1" applyFill="1" applyBorder="1" applyAlignment="1" applyProtection="1">
      <alignment vertical="center" wrapText="1"/>
      <protection/>
    </xf>
    <xf numFmtId="207" fontId="9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4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12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9" fillId="12" borderId="0" xfId="0" applyNumberFormat="1" applyFont="1" applyFill="1" applyAlignment="1">
      <alignment/>
    </xf>
    <xf numFmtId="0" fontId="9" fillId="12" borderId="0" xfId="0" applyNumberFormat="1" applyFont="1" applyFill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left"/>
      <protection/>
    </xf>
    <xf numFmtId="0" fontId="9" fillId="12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Continuous" vertical="center"/>
    </xf>
    <xf numFmtId="0" fontId="9" fillId="12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207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9" fontId="9" fillId="0" borderId="12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207" fontId="9" fillId="0" borderId="19" xfId="0" applyNumberFormat="1" applyFont="1" applyFill="1" applyBorder="1" applyAlignment="1" applyProtection="1">
      <alignment vertical="center" wrapText="1"/>
      <protection/>
    </xf>
    <xf numFmtId="207" fontId="9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1" fontId="6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0" fontId="9" fillId="0" borderId="14" xfId="0" applyNumberFormat="1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/>
    </xf>
    <xf numFmtId="1" fontId="3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32" fillId="0" borderId="0" xfId="0" applyNumberFormat="1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/>
      <protection/>
    </xf>
    <xf numFmtId="0" fontId="29" fillId="0" borderId="0" xfId="0" applyNumberFormat="1" applyFont="1" applyFill="1" applyAlignment="1" applyProtection="1">
      <alignment horizontal="centerContinuous"/>
      <protection/>
    </xf>
    <xf numFmtId="1" fontId="5" fillId="0" borderId="10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0" xfId="0" applyNumberFormat="1" applyFont="1" applyFill="1" applyBorder="1" applyAlignment="1">
      <alignment/>
    </xf>
    <xf numFmtId="1" fontId="32" fillId="0" borderId="0" xfId="0" applyNumberFormat="1" applyFont="1" applyFill="1" applyBorder="1" applyAlignment="1">
      <alignment horizontal="centerContinuous" vertical="center"/>
    </xf>
    <xf numFmtId="1" fontId="32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 horizontal="centerContinuous" vertical="center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centerContinuous" vertical="center"/>
    </xf>
    <xf numFmtId="0" fontId="30" fillId="0" borderId="0" xfId="0" applyNumberFormat="1" applyFont="1" applyFill="1" applyBorder="1" applyAlignment="1">
      <alignment/>
    </xf>
    <xf numFmtId="0" fontId="34" fillId="0" borderId="0" xfId="0" applyNumberFormat="1" applyFont="1" applyFill="1" applyBorder="1" applyAlignment="1">
      <alignment horizontal="centerContinuous" vertical="center"/>
    </xf>
    <xf numFmtId="0" fontId="34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centerContinuous" vertical="center"/>
    </xf>
    <xf numFmtId="0" fontId="3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0" fillId="12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2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5" fillId="12" borderId="0" xfId="0" applyNumberFormat="1" applyFont="1" applyFill="1" applyAlignment="1" applyProtection="1">
      <alignment vertical="center" wrapText="1"/>
      <protection/>
    </xf>
    <xf numFmtId="0" fontId="36" fillId="12" borderId="0" xfId="0" applyNumberFormat="1" applyFont="1" applyFill="1" applyAlignment="1" applyProtection="1">
      <alignment vertical="center" wrapText="1"/>
      <protection/>
    </xf>
    <xf numFmtId="0" fontId="37" fillId="12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12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4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/>
    </xf>
    <xf numFmtId="0" fontId="5" fillId="0" borderId="20" xfId="0" applyNumberFormat="1" applyFont="1" applyFill="1" applyBorder="1" applyAlignment="1">
      <alignment horizontal="centerContinuous" vertical="center"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12" borderId="21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0" fontId="4" fillId="12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A27" sqref="A27"/>
    </sheetView>
  </sheetViews>
  <sheetFormatPr defaultColWidth="8.66015625" defaultRowHeight="19.5" customHeight="1"/>
  <cols>
    <col min="1" max="1" width="49.33203125" style="1" customWidth="1"/>
    <col min="2" max="2" width="31" style="1" customWidth="1"/>
    <col min="3" max="3" width="52.16015625" style="1" customWidth="1"/>
    <col min="4" max="4" width="31.33203125" style="1" customWidth="1"/>
    <col min="5" max="16384" width="8.66015625" style="1" customWidth="1"/>
  </cols>
  <sheetData>
    <row r="1" spans="1:4" ht="19.5" customHeight="1">
      <c r="A1" s="2"/>
      <c r="B1" s="2"/>
      <c r="C1" s="2"/>
      <c r="D1" s="11" t="s">
        <v>18</v>
      </c>
    </row>
    <row r="2" spans="1:4" ht="19.5" customHeight="1">
      <c r="A2" s="25" t="s">
        <v>5</v>
      </c>
      <c r="B2" s="25"/>
      <c r="C2" s="25"/>
      <c r="D2" s="25"/>
    </row>
    <row r="3" spans="1:4" ht="19.5" customHeight="1">
      <c r="A3" s="23" t="s">
        <v>4</v>
      </c>
      <c r="B3" s="23"/>
      <c r="C3" s="9"/>
      <c r="D3" s="10" t="s">
        <v>21</v>
      </c>
    </row>
    <row r="4" spans="1:4" ht="23.25" customHeight="1">
      <c r="A4" s="26" t="s">
        <v>34</v>
      </c>
      <c r="B4" s="26"/>
      <c r="C4" s="26" t="s">
        <v>3</v>
      </c>
      <c r="D4" s="26"/>
    </row>
    <row r="5" spans="1:4" ht="23.25" customHeight="1">
      <c r="A5" s="12" t="s">
        <v>11</v>
      </c>
      <c r="B5" s="24" t="s">
        <v>27</v>
      </c>
      <c r="C5" s="12" t="s">
        <v>11</v>
      </c>
      <c r="D5" s="13" t="s">
        <v>27</v>
      </c>
    </row>
    <row r="6" spans="1:4" ht="19.5" customHeight="1">
      <c r="A6" s="18" t="s">
        <v>10</v>
      </c>
      <c r="B6" s="28">
        <v>272718.16</v>
      </c>
      <c r="C6" s="19" t="s">
        <v>31</v>
      </c>
      <c r="D6" s="28">
        <v>34213.07</v>
      </c>
    </row>
    <row r="7" spans="1:4" ht="19.5" customHeight="1">
      <c r="A7" s="14" t="s">
        <v>2</v>
      </c>
      <c r="B7" s="29">
        <v>0</v>
      </c>
      <c r="C7" s="14" t="s">
        <v>1</v>
      </c>
      <c r="D7" s="28">
        <v>8945.86</v>
      </c>
    </row>
    <row r="8" spans="1:4" ht="19.5" customHeight="1">
      <c r="A8" s="14" t="s">
        <v>7</v>
      </c>
      <c r="B8" s="28">
        <v>11504.9</v>
      </c>
      <c r="C8" s="14" t="s">
        <v>19</v>
      </c>
      <c r="D8" s="28">
        <v>5595.48</v>
      </c>
    </row>
    <row r="9" spans="1:4" ht="19.5" customHeight="1">
      <c r="A9" s="14" t="s">
        <v>9</v>
      </c>
      <c r="B9" s="28">
        <v>6935.66</v>
      </c>
      <c r="C9" s="14" t="s">
        <v>32</v>
      </c>
      <c r="D9" s="28">
        <v>521364.21</v>
      </c>
    </row>
    <row r="10" spans="1:4" ht="19.5" customHeight="1">
      <c r="A10" s="14" t="s">
        <v>28</v>
      </c>
      <c r="B10" s="17">
        <f>SUM(B11:B14)</f>
        <v>0</v>
      </c>
      <c r="C10" s="14" t="s">
        <v>8</v>
      </c>
      <c r="D10" s="17">
        <f>SUM(D11:D12)</f>
        <v>0</v>
      </c>
    </row>
    <row r="11" spans="1:4" ht="19.5" customHeight="1">
      <c r="A11" s="18" t="s">
        <v>14</v>
      </c>
      <c r="B11" s="17">
        <v>0</v>
      </c>
      <c r="C11" s="22" t="s">
        <v>13</v>
      </c>
      <c r="D11" s="17">
        <v>0</v>
      </c>
    </row>
    <row r="12" spans="1:4" ht="19.5" customHeight="1">
      <c r="A12" s="18" t="s">
        <v>24</v>
      </c>
      <c r="B12" s="28">
        <v>0</v>
      </c>
      <c r="C12" s="22" t="s">
        <v>25</v>
      </c>
      <c r="D12" s="28">
        <v>0</v>
      </c>
    </row>
    <row r="13" spans="1:4" ht="19.5" customHeight="1">
      <c r="A13" s="21" t="s">
        <v>6</v>
      </c>
      <c r="B13" s="29">
        <v>0</v>
      </c>
      <c r="C13" s="19"/>
      <c r="D13" s="20"/>
    </row>
    <row r="14" spans="1:4" ht="19.5" customHeight="1">
      <c r="A14" s="18" t="s">
        <v>23</v>
      </c>
      <c r="B14" s="30">
        <v>0</v>
      </c>
      <c r="C14" s="19"/>
      <c r="D14" s="15"/>
    </row>
    <row r="15" spans="1:4" ht="19.5" customHeight="1">
      <c r="A15" s="18" t="s">
        <v>16</v>
      </c>
      <c r="B15" s="28">
        <v>3236.37</v>
      </c>
      <c r="C15" s="19"/>
      <c r="D15" s="15"/>
    </row>
    <row r="16" spans="1:4" ht="19.5" customHeight="1">
      <c r="A16" s="14"/>
      <c r="B16" s="20"/>
      <c r="C16" s="14"/>
      <c r="D16" s="15"/>
    </row>
    <row r="17" spans="1:7" ht="19.5" customHeight="1">
      <c r="A17" s="12" t="s">
        <v>26</v>
      </c>
      <c r="B17" s="15">
        <f>SUM(B6:B10,B15)</f>
        <v>294395.08999999997</v>
      </c>
      <c r="C17" s="12" t="s">
        <v>17</v>
      </c>
      <c r="D17" s="15">
        <f>SUM(D6:D10)</f>
        <v>570118.62</v>
      </c>
      <c r="G17" s="27" t="s">
        <v>0</v>
      </c>
    </row>
    <row r="18" spans="1:4" ht="19.5" customHeight="1">
      <c r="A18" s="14" t="s">
        <v>12</v>
      </c>
      <c r="B18" s="28">
        <v>0</v>
      </c>
      <c r="C18" s="14" t="s">
        <v>29</v>
      </c>
      <c r="D18" s="28">
        <v>0</v>
      </c>
    </row>
    <row r="19" spans="1:4" ht="19.5" customHeight="1">
      <c r="A19" s="14" t="s">
        <v>33</v>
      </c>
      <c r="B19" s="28">
        <v>275723.53</v>
      </c>
      <c r="C19" s="14" t="s">
        <v>35</v>
      </c>
      <c r="D19" s="28">
        <v>0</v>
      </c>
    </row>
    <row r="20" spans="1:4" ht="19.5" customHeight="1">
      <c r="A20" s="14" t="s">
        <v>22</v>
      </c>
      <c r="B20" s="28">
        <v>0</v>
      </c>
      <c r="C20" s="14" t="s">
        <v>15</v>
      </c>
      <c r="D20" s="28">
        <v>0</v>
      </c>
    </row>
    <row r="21" spans="1:4" ht="19.5" customHeight="1">
      <c r="A21" s="14"/>
      <c r="B21" s="28"/>
      <c r="C21" s="14" t="s">
        <v>22</v>
      </c>
      <c r="D21" s="28">
        <v>0</v>
      </c>
    </row>
    <row r="22" spans="1:4" ht="19.5" customHeight="1">
      <c r="A22" s="14"/>
      <c r="B22" s="16"/>
      <c r="C22" s="14"/>
      <c r="D22" s="15"/>
    </row>
    <row r="23" spans="1:31" ht="19.5" customHeight="1">
      <c r="A23" s="14"/>
      <c r="B23" s="16"/>
      <c r="C23" s="14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9.5" customHeight="1">
      <c r="A24" s="12" t="s">
        <v>30</v>
      </c>
      <c r="B24" s="16">
        <f>SUM(B17:B19)</f>
        <v>570118.62</v>
      </c>
      <c r="C24" s="12" t="s">
        <v>20</v>
      </c>
      <c r="D24" s="15">
        <f>SUM(D17,D18,D20)</f>
        <v>570118.62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9.5" customHeight="1">
      <c r="A25" s="3"/>
      <c r="B25" s="4"/>
      <c r="C25" s="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9.5" customHeight="1">
      <c r="A26" s="3"/>
      <c r="B26" s="4"/>
      <c r="C26" s="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 customHeight="1">
      <c r="A27" s="3"/>
      <c r="B27" s="4"/>
      <c r="C27" s="5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9.5" customHeight="1">
      <c r="A28" s="3"/>
      <c r="B28" s="4"/>
      <c r="C28" s="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9.5" customHeight="1">
      <c r="A29" s="6"/>
      <c r="B29" s="6"/>
      <c r="C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9.5" customHeight="1">
      <c r="A30" s="7"/>
      <c r="B30" s="7"/>
      <c r="C30" s="7"/>
      <c r="D30" s="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9.5" customHeight="1">
      <c r="A31" s="8"/>
      <c r="B31" s="8"/>
      <c r="C31" s="8"/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9.5" customHeight="1">
      <c r="A32" s="8"/>
      <c r="B32" s="8"/>
      <c r="C32" s="8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</sheetData>
  <sheetProtection/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43"/>
      <c r="B1" s="144"/>
      <c r="C1" s="144"/>
      <c r="D1" s="144"/>
      <c r="E1" s="144"/>
      <c r="F1" s="144"/>
      <c r="G1" s="144"/>
      <c r="H1" s="145" t="s">
        <v>518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</row>
    <row r="2" spans="1:245" ht="19.5" customHeight="1">
      <c r="A2" s="190" t="s">
        <v>519</v>
      </c>
      <c r="B2" s="190"/>
      <c r="C2" s="190"/>
      <c r="D2" s="190"/>
      <c r="E2" s="190"/>
      <c r="F2" s="190"/>
      <c r="G2" s="190"/>
      <c r="H2" s="190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</row>
    <row r="3" spans="1:245" ht="19.5" customHeight="1">
      <c r="A3" s="147" t="s">
        <v>520</v>
      </c>
      <c r="B3" s="148"/>
      <c r="C3" s="148"/>
      <c r="D3" s="148"/>
      <c r="E3" s="148"/>
      <c r="F3" s="149"/>
      <c r="G3" s="149"/>
      <c r="H3" s="10" t="s">
        <v>21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</row>
    <row r="4" spans="1:245" ht="19.5" customHeight="1">
      <c r="A4" s="150" t="s">
        <v>38</v>
      </c>
      <c r="B4" s="150"/>
      <c r="C4" s="150"/>
      <c r="D4" s="151"/>
      <c r="E4" s="152"/>
      <c r="F4" s="191" t="s">
        <v>521</v>
      </c>
      <c r="G4" s="191"/>
      <c r="H4" s="191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</row>
    <row r="5" spans="1:245" ht="19.5" customHeight="1">
      <c r="A5" s="153" t="s">
        <v>48</v>
      </c>
      <c r="B5" s="154"/>
      <c r="C5" s="155"/>
      <c r="D5" s="192" t="s">
        <v>49</v>
      </c>
      <c r="E5" s="194" t="s">
        <v>522</v>
      </c>
      <c r="F5" s="196" t="s">
        <v>39</v>
      </c>
      <c r="G5" s="196" t="s">
        <v>222</v>
      </c>
      <c r="H5" s="191" t="s">
        <v>223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/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  <c r="ES5" s="146"/>
      <c r="ET5" s="146"/>
      <c r="EU5" s="146"/>
      <c r="EV5" s="146"/>
      <c r="EW5" s="146"/>
      <c r="EX5" s="146"/>
      <c r="EY5" s="146"/>
      <c r="EZ5" s="146"/>
      <c r="FA5" s="146"/>
      <c r="FB5" s="146"/>
      <c r="FC5" s="146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</row>
    <row r="6" spans="1:245" ht="19.5" customHeight="1">
      <c r="A6" s="156" t="s">
        <v>56</v>
      </c>
      <c r="B6" s="157" t="s">
        <v>57</v>
      </c>
      <c r="C6" s="158" t="s">
        <v>58</v>
      </c>
      <c r="D6" s="193"/>
      <c r="E6" s="195"/>
      <c r="F6" s="197"/>
      <c r="G6" s="197"/>
      <c r="H6" s="198"/>
      <c r="I6" s="161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6"/>
      <c r="EC6" s="146"/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6"/>
      <c r="EO6" s="146"/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6"/>
      <c r="FA6" s="146"/>
      <c r="FB6" s="146"/>
      <c r="FC6" s="146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</row>
    <row r="7" spans="1:245" ht="19.5" customHeight="1">
      <c r="A7" s="162"/>
      <c r="B7" s="162"/>
      <c r="C7" s="162"/>
      <c r="D7" s="162"/>
      <c r="E7" s="162"/>
      <c r="F7" s="163"/>
      <c r="G7" s="164"/>
      <c r="H7" s="163"/>
      <c r="I7" s="161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5"/>
      <c r="CZ7" s="165"/>
      <c r="DA7" s="165"/>
      <c r="DB7" s="165"/>
      <c r="DC7" s="165"/>
      <c r="DD7" s="165"/>
      <c r="DE7" s="165"/>
      <c r="DF7" s="165"/>
      <c r="DG7" s="165"/>
      <c r="DH7" s="165"/>
      <c r="DI7" s="165"/>
      <c r="DJ7" s="165"/>
      <c r="DK7" s="165"/>
      <c r="DL7" s="165"/>
      <c r="DM7" s="165"/>
      <c r="DN7" s="165"/>
      <c r="DO7" s="165"/>
      <c r="DP7" s="165"/>
      <c r="DQ7" s="165"/>
      <c r="DR7" s="165"/>
      <c r="DS7" s="165"/>
      <c r="DT7" s="165"/>
      <c r="DU7" s="165"/>
      <c r="DV7" s="165"/>
      <c r="DW7" s="165"/>
      <c r="DX7" s="165"/>
      <c r="DY7" s="165"/>
      <c r="DZ7" s="165"/>
      <c r="EA7" s="165"/>
      <c r="EB7" s="165"/>
      <c r="EC7" s="165"/>
      <c r="ED7" s="165"/>
      <c r="EE7" s="165"/>
      <c r="EF7" s="165"/>
      <c r="EG7" s="165"/>
      <c r="EH7" s="165"/>
      <c r="EI7" s="165"/>
      <c r="EJ7" s="165"/>
      <c r="EK7" s="165"/>
      <c r="EL7" s="165"/>
      <c r="EM7" s="165"/>
      <c r="EN7" s="165"/>
      <c r="EO7" s="165"/>
      <c r="EP7" s="165"/>
      <c r="EQ7" s="165"/>
      <c r="ER7" s="165"/>
      <c r="ES7" s="165"/>
      <c r="ET7" s="165"/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5"/>
      <c r="FK7" s="165"/>
      <c r="FL7" s="165"/>
      <c r="FM7" s="165"/>
      <c r="FN7" s="165"/>
      <c r="FO7" s="165"/>
      <c r="FP7" s="165"/>
      <c r="FQ7" s="165"/>
      <c r="FR7" s="165"/>
      <c r="FS7" s="165"/>
      <c r="FT7" s="165"/>
      <c r="FU7" s="165"/>
      <c r="FV7" s="165"/>
      <c r="FW7" s="165"/>
      <c r="FX7" s="165"/>
      <c r="FY7" s="165"/>
      <c r="FZ7" s="165"/>
      <c r="GA7" s="165"/>
      <c r="GB7" s="165"/>
      <c r="GC7" s="165"/>
      <c r="GD7" s="165"/>
      <c r="GE7" s="165"/>
      <c r="GF7" s="165"/>
      <c r="GG7" s="165"/>
      <c r="GH7" s="165"/>
      <c r="GI7" s="165"/>
      <c r="GJ7" s="165"/>
      <c r="GK7" s="165"/>
      <c r="GL7" s="165"/>
      <c r="GM7" s="165"/>
      <c r="GN7" s="165"/>
      <c r="GO7" s="165"/>
      <c r="GP7" s="165"/>
      <c r="GQ7" s="165"/>
      <c r="GR7" s="165"/>
      <c r="GS7" s="165"/>
      <c r="GT7" s="165"/>
      <c r="GU7" s="165"/>
      <c r="GV7" s="165"/>
      <c r="GW7" s="165"/>
      <c r="GX7" s="165"/>
      <c r="GY7" s="165"/>
      <c r="GZ7" s="165"/>
      <c r="HA7" s="165"/>
      <c r="HB7" s="165"/>
      <c r="HC7" s="165"/>
      <c r="HD7" s="165"/>
      <c r="HE7" s="165"/>
      <c r="HF7" s="165"/>
      <c r="HG7" s="165"/>
      <c r="HH7" s="165"/>
      <c r="HI7" s="165"/>
      <c r="HJ7" s="165"/>
      <c r="HK7" s="165"/>
      <c r="HL7" s="165"/>
      <c r="HM7" s="165"/>
      <c r="HN7" s="165"/>
      <c r="HO7" s="165"/>
      <c r="HP7" s="165"/>
      <c r="HQ7" s="165"/>
      <c r="HR7" s="165"/>
      <c r="HS7" s="165"/>
      <c r="HT7" s="165"/>
      <c r="HU7" s="165"/>
      <c r="HV7" s="165"/>
      <c r="HW7" s="165"/>
      <c r="HX7" s="165"/>
      <c r="HY7" s="165"/>
      <c r="HZ7" s="165"/>
      <c r="IA7" s="165"/>
      <c r="IB7" s="165"/>
      <c r="IC7" s="165"/>
      <c r="ID7" s="165"/>
      <c r="IE7" s="165"/>
      <c r="IF7" s="165"/>
      <c r="IG7" s="165"/>
      <c r="IH7" s="165"/>
      <c r="II7" s="165"/>
      <c r="IJ7" s="165"/>
      <c r="IK7" s="165"/>
    </row>
    <row r="8" spans="1:245" ht="19.5" customHeight="1">
      <c r="A8" s="166"/>
      <c r="B8" s="166"/>
      <c r="C8" s="166"/>
      <c r="D8" s="167"/>
      <c r="E8" s="168"/>
      <c r="F8" s="168"/>
      <c r="G8" s="168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</row>
    <row r="9" spans="1:245" ht="19.5" customHeight="1">
      <c r="A9" s="169"/>
      <c r="B9" s="169"/>
      <c r="C9" s="169"/>
      <c r="D9" s="170"/>
      <c r="E9" s="170"/>
      <c r="F9" s="170"/>
      <c r="G9" s="170"/>
      <c r="H9" s="170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1"/>
      <c r="GU9" s="171"/>
      <c r="GV9" s="171"/>
      <c r="GW9" s="171"/>
      <c r="GX9" s="171"/>
      <c r="GY9" s="171"/>
      <c r="GZ9" s="171"/>
      <c r="HA9" s="171"/>
      <c r="HB9" s="171"/>
      <c r="HC9" s="171"/>
      <c r="HD9" s="171"/>
      <c r="HE9" s="171"/>
      <c r="HF9" s="171"/>
      <c r="HG9" s="171"/>
      <c r="HH9" s="171"/>
      <c r="HI9" s="171"/>
      <c r="HJ9" s="171"/>
      <c r="HK9" s="171"/>
      <c r="HL9" s="171"/>
      <c r="HM9" s="171"/>
      <c r="HN9" s="171"/>
      <c r="HO9" s="171"/>
      <c r="HP9" s="171"/>
      <c r="HQ9" s="171"/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</row>
    <row r="10" spans="1:245" ht="19.5" customHeight="1">
      <c r="A10" s="169"/>
      <c r="B10" s="169"/>
      <c r="C10" s="169"/>
      <c r="D10" s="169"/>
      <c r="E10" s="169"/>
      <c r="F10" s="169"/>
      <c r="G10" s="169"/>
      <c r="H10" s="170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D10" s="171"/>
      <c r="EE10" s="171"/>
      <c r="EF10" s="171"/>
      <c r="EG10" s="171"/>
      <c r="EH10" s="171"/>
      <c r="EI10" s="171"/>
      <c r="EJ10" s="171"/>
      <c r="EK10" s="171"/>
      <c r="EL10" s="171"/>
      <c r="EM10" s="171"/>
      <c r="EN10" s="171"/>
      <c r="EO10" s="171"/>
      <c r="EP10" s="171"/>
      <c r="EQ10" s="171"/>
      <c r="ER10" s="171"/>
      <c r="ES10" s="171"/>
      <c r="ET10" s="171"/>
      <c r="EU10" s="171"/>
      <c r="EV10" s="171"/>
      <c r="EW10" s="171"/>
      <c r="EX10" s="171"/>
      <c r="EY10" s="171"/>
      <c r="EZ10" s="171"/>
      <c r="FA10" s="171"/>
      <c r="FB10" s="171"/>
      <c r="FC10" s="171"/>
      <c r="FD10" s="171"/>
      <c r="FE10" s="171"/>
      <c r="FF10" s="171"/>
      <c r="FG10" s="171"/>
      <c r="FH10" s="171"/>
      <c r="FI10" s="171"/>
      <c r="FJ10" s="171"/>
      <c r="FK10" s="171"/>
      <c r="FL10" s="171"/>
      <c r="FM10" s="171"/>
      <c r="FN10" s="171"/>
      <c r="FO10" s="171"/>
      <c r="FP10" s="171"/>
      <c r="FQ10" s="171"/>
      <c r="FR10" s="171"/>
      <c r="FS10" s="171"/>
      <c r="FT10" s="171"/>
      <c r="FU10" s="171"/>
      <c r="FV10" s="171"/>
      <c r="FW10" s="171"/>
      <c r="FX10" s="171"/>
      <c r="FY10" s="171"/>
      <c r="FZ10" s="171"/>
      <c r="GA10" s="171"/>
      <c r="GB10" s="171"/>
      <c r="GC10" s="171"/>
      <c r="GD10" s="171"/>
      <c r="GE10" s="171"/>
      <c r="GF10" s="171"/>
      <c r="GG10" s="171"/>
      <c r="GH10" s="171"/>
      <c r="GI10" s="171"/>
      <c r="GJ10" s="171"/>
      <c r="GK10" s="171"/>
      <c r="GL10" s="171"/>
      <c r="GM10" s="171"/>
      <c r="GN10" s="171"/>
      <c r="GO10" s="171"/>
      <c r="GP10" s="171"/>
      <c r="GQ10" s="171"/>
      <c r="GR10" s="171"/>
      <c r="GS10" s="171"/>
      <c r="GT10" s="171"/>
      <c r="GU10" s="171"/>
      <c r="GV10" s="171"/>
      <c r="GW10" s="171"/>
      <c r="GX10" s="171"/>
      <c r="GY10" s="171"/>
      <c r="GZ10" s="171"/>
      <c r="HA10" s="171"/>
      <c r="HB10" s="171"/>
      <c r="HC10" s="171"/>
      <c r="HD10" s="171"/>
      <c r="HE10" s="171"/>
      <c r="HF10" s="171"/>
      <c r="HG10" s="171"/>
      <c r="HH10" s="171"/>
      <c r="HI10" s="171"/>
      <c r="HJ10" s="171"/>
      <c r="HK10" s="171"/>
      <c r="HL10" s="171"/>
      <c r="HM10" s="171"/>
      <c r="HN10" s="171"/>
      <c r="HO10" s="171"/>
      <c r="HP10" s="171"/>
      <c r="HQ10" s="171"/>
      <c r="HR10" s="171"/>
      <c r="HS10" s="171"/>
      <c r="HT10" s="171"/>
      <c r="HU10" s="171"/>
      <c r="HV10" s="171"/>
      <c r="HW10" s="171"/>
      <c r="HX10" s="171"/>
      <c r="HY10" s="171"/>
      <c r="HZ10" s="171"/>
      <c r="IA10" s="171"/>
      <c r="IB10" s="171"/>
      <c r="IC10" s="171"/>
      <c r="ID10" s="171"/>
      <c r="IE10" s="171"/>
      <c r="IF10" s="171"/>
      <c r="IG10" s="171"/>
      <c r="IH10" s="171"/>
      <c r="II10" s="171"/>
      <c r="IJ10" s="171"/>
      <c r="IK10" s="171"/>
    </row>
    <row r="11" spans="1:245" ht="19.5" customHeight="1">
      <c r="A11" s="169"/>
      <c r="B11" s="169"/>
      <c r="C11" s="169"/>
      <c r="D11" s="170"/>
      <c r="E11" s="170"/>
      <c r="F11" s="170"/>
      <c r="G11" s="170"/>
      <c r="H11" s="170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1"/>
      <c r="DN11" s="171"/>
      <c r="DO11" s="171"/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171"/>
      <c r="EC11" s="171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171"/>
      <c r="EP11" s="171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171"/>
      <c r="FC11" s="171"/>
      <c r="FD11" s="171"/>
      <c r="FE11" s="171"/>
      <c r="FF11" s="171"/>
      <c r="FG11" s="171"/>
      <c r="FH11" s="171"/>
      <c r="FI11" s="171"/>
      <c r="FJ11" s="171"/>
      <c r="FK11" s="171"/>
      <c r="FL11" s="171"/>
      <c r="FM11" s="171"/>
      <c r="FN11" s="171"/>
      <c r="FO11" s="171"/>
      <c r="FP11" s="171"/>
      <c r="FQ11" s="171"/>
      <c r="FR11" s="171"/>
      <c r="FS11" s="171"/>
      <c r="FT11" s="171"/>
      <c r="FU11" s="171"/>
      <c r="FV11" s="171"/>
      <c r="FW11" s="171"/>
      <c r="FX11" s="171"/>
      <c r="FY11" s="171"/>
      <c r="FZ11" s="171"/>
      <c r="GA11" s="171"/>
      <c r="GB11" s="171"/>
      <c r="GC11" s="171"/>
      <c r="GD11" s="171"/>
      <c r="GE11" s="171"/>
      <c r="GF11" s="171"/>
      <c r="GG11" s="171"/>
      <c r="GH11" s="171"/>
      <c r="GI11" s="171"/>
      <c r="GJ11" s="171"/>
      <c r="GK11" s="171"/>
      <c r="GL11" s="171"/>
      <c r="GM11" s="171"/>
      <c r="GN11" s="171"/>
      <c r="GO11" s="171"/>
      <c r="GP11" s="171"/>
      <c r="GQ11" s="171"/>
      <c r="GR11" s="171"/>
      <c r="GS11" s="171"/>
      <c r="GT11" s="171"/>
      <c r="GU11" s="171"/>
      <c r="GV11" s="171"/>
      <c r="GW11" s="171"/>
      <c r="GX11" s="171"/>
      <c r="GY11" s="171"/>
      <c r="GZ11" s="171"/>
      <c r="HA11" s="171"/>
      <c r="HB11" s="171"/>
      <c r="HC11" s="171"/>
      <c r="HD11" s="171"/>
      <c r="HE11" s="171"/>
      <c r="HF11" s="171"/>
      <c r="HG11" s="171"/>
      <c r="HH11" s="171"/>
      <c r="HI11" s="171"/>
      <c r="HJ11" s="171"/>
      <c r="HK11" s="171"/>
      <c r="HL11" s="171"/>
      <c r="HM11" s="171"/>
      <c r="HN11" s="171"/>
      <c r="HO11" s="171"/>
      <c r="HP11" s="171"/>
      <c r="HQ11" s="171"/>
      <c r="HR11" s="171"/>
      <c r="HS11" s="171"/>
      <c r="HT11" s="171"/>
      <c r="HU11" s="171"/>
      <c r="HV11" s="171"/>
      <c r="HW11" s="171"/>
      <c r="HX11" s="171"/>
      <c r="HY11" s="171"/>
      <c r="HZ11" s="171"/>
      <c r="IA11" s="171"/>
      <c r="IB11" s="171"/>
      <c r="IC11" s="171"/>
      <c r="ID11" s="171"/>
      <c r="IE11" s="171"/>
      <c r="IF11" s="171"/>
      <c r="IG11" s="171"/>
      <c r="IH11" s="171"/>
      <c r="II11" s="171"/>
      <c r="IJ11" s="171"/>
      <c r="IK11" s="171"/>
    </row>
    <row r="12" spans="1:245" ht="19.5" customHeight="1">
      <c r="A12" s="169"/>
      <c r="B12" s="169"/>
      <c r="C12" s="169"/>
      <c r="D12" s="170"/>
      <c r="E12" s="170"/>
      <c r="F12" s="170"/>
      <c r="G12" s="170"/>
      <c r="H12" s="170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1"/>
      <c r="DA12" s="171"/>
      <c r="DB12" s="171"/>
      <c r="DC12" s="171"/>
      <c r="DD12" s="171"/>
      <c r="DE12" s="171"/>
      <c r="DF12" s="171"/>
      <c r="DG12" s="171"/>
      <c r="DH12" s="171"/>
      <c r="DI12" s="171"/>
      <c r="DJ12" s="171"/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171"/>
      <c r="EP12" s="171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171"/>
      <c r="FC12" s="171"/>
      <c r="FD12" s="171"/>
      <c r="FE12" s="171"/>
      <c r="FF12" s="171"/>
      <c r="FG12" s="171"/>
      <c r="FH12" s="171"/>
      <c r="FI12" s="171"/>
      <c r="FJ12" s="171"/>
      <c r="FK12" s="171"/>
      <c r="FL12" s="171"/>
      <c r="FM12" s="171"/>
      <c r="FN12" s="171"/>
      <c r="FO12" s="171"/>
      <c r="FP12" s="171"/>
      <c r="FQ12" s="171"/>
      <c r="FR12" s="171"/>
      <c r="FS12" s="171"/>
      <c r="FT12" s="171"/>
      <c r="FU12" s="171"/>
      <c r="FV12" s="171"/>
      <c r="FW12" s="171"/>
      <c r="FX12" s="171"/>
      <c r="FY12" s="171"/>
      <c r="FZ12" s="171"/>
      <c r="GA12" s="171"/>
      <c r="GB12" s="171"/>
      <c r="GC12" s="171"/>
      <c r="GD12" s="171"/>
      <c r="GE12" s="171"/>
      <c r="GF12" s="171"/>
      <c r="GG12" s="171"/>
      <c r="GH12" s="171"/>
      <c r="GI12" s="171"/>
      <c r="GJ12" s="171"/>
      <c r="GK12" s="171"/>
      <c r="GL12" s="171"/>
      <c r="GM12" s="171"/>
      <c r="GN12" s="171"/>
      <c r="GO12" s="171"/>
      <c r="GP12" s="171"/>
      <c r="GQ12" s="171"/>
      <c r="GR12" s="171"/>
      <c r="GS12" s="171"/>
      <c r="GT12" s="171"/>
      <c r="GU12" s="171"/>
      <c r="GV12" s="171"/>
      <c r="GW12" s="171"/>
      <c r="GX12" s="171"/>
      <c r="GY12" s="171"/>
      <c r="GZ12" s="171"/>
      <c r="HA12" s="171"/>
      <c r="HB12" s="171"/>
      <c r="HC12" s="171"/>
      <c r="HD12" s="171"/>
      <c r="HE12" s="171"/>
      <c r="HF12" s="171"/>
      <c r="HG12" s="171"/>
      <c r="HH12" s="171"/>
      <c r="HI12" s="171"/>
      <c r="HJ12" s="171"/>
      <c r="HK12" s="171"/>
      <c r="HL12" s="171"/>
      <c r="HM12" s="171"/>
      <c r="HN12" s="171"/>
      <c r="HO12" s="171"/>
      <c r="HP12" s="171"/>
      <c r="HQ12" s="171"/>
      <c r="HR12" s="171"/>
      <c r="HS12" s="171"/>
      <c r="HT12" s="171"/>
      <c r="HU12" s="171"/>
      <c r="HV12" s="171"/>
      <c r="HW12" s="171"/>
      <c r="HX12" s="171"/>
      <c r="HY12" s="171"/>
      <c r="HZ12" s="171"/>
      <c r="IA12" s="171"/>
      <c r="IB12" s="171"/>
      <c r="IC12" s="171"/>
      <c r="ID12" s="171"/>
      <c r="IE12" s="171"/>
      <c r="IF12" s="171"/>
      <c r="IG12" s="171"/>
      <c r="IH12" s="171"/>
      <c r="II12" s="171"/>
      <c r="IJ12" s="171"/>
      <c r="IK12" s="171"/>
    </row>
    <row r="13" spans="1:245" ht="19.5" customHeight="1">
      <c r="A13" s="169"/>
      <c r="B13" s="169"/>
      <c r="C13" s="169"/>
      <c r="D13" s="169"/>
      <c r="E13" s="169"/>
      <c r="F13" s="169"/>
      <c r="G13" s="169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</row>
    <row r="14" spans="1:245" ht="19.5" customHeight="1">
      <c r="A14" s="169"/>
      <c r="B14" s="169"/>
      <c r="C14" s="169"/>
      <c r="D14" s="170"/>
      <c r="E14" s="170"/>
      <c r="F14" s="170"/>
      <c r="G14" s="170"/>
      <c r="H14" s="170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  <c r="DQ14" s="171"/>
      <c r="DR14" s="171"/>
      <c r="DS14" s="171"/>
      <c r="DT14" s="171"/>
      <c r="DU14" s="171"/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1"/>
      <c r="IB14" s="171"/>
      <c r="IC14" s="171"/>
      <c r="ID14" s="171"/>
      <c r="IE14" s="171"/>
      <c r="IF14" s="171"/>
      <c r="IG14" s="171"/>
      <c r="IH14" s="171"/>
      <c r="II14" s="171"/>
      <c r="IJ14" s="171"/>
      <c r="IK14" s="171"/>
    </row>
    <row r="15" spans="1:245" ht="19.5" customHeight="1">
      <c r="A15" s="171"/>
      <c r="B15" s="169"/>
      <c r="C15" s="169"/>
      <c r="D15" s="170"/>
      <c r="E15" s="170"/>
      <c r="F15" s="170"/>
      <c r="G15" s="170"/>
      <c r="H15" s="170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1"/>
      <c r="IB15" s="171"/>
      <c r="IC15" s="171"/>
      <c r="ID15" s="171"/>
      <c r="IE15" s="171"/>
      <c r="IF15" s="171"/>
      <c r="IG15" s="171"/>
      <c r="IH15" s="171"/>
      <c r="II15" s="171"/>
      <c r="IJ15" s="171"/>
      <c r="IK15" s="171"/>
    </row>
    <row r="16" spans="1:245" ht="19.5" customHeight="1">
      <c r="A16" s="171"/>
      <c r="B16" s="171"/>
      <c r="C16" s="169"/>
      <c r="D16" s="169"/>
      <c r="E16" s="171"/>
      <c r="F16" s="171"/>
      <c r="G16" s="171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1"/>
      <c r="ET16" s="171"/>
      <c r="EU16" s="171"/>
      <c r="EV16" s="171"/>
      <c r="EW16" s="171"/>
      <c r="EX16" s="171"/>
      <c r="EY16" s="171"/>
      <c r="EZ16" s="171"/>
      <c r="FA16" s="171"/>
      <c r="FB16" s="171"/>
      <c r="FC16" s="171"/>
      <c r="FD16" s="171"/>
      <c r="FE16" s="171"/>
      <c r="FF16" s="171"/>
      <c r="FG16" s="171"/>
      <c r="FH16" s="171"/>
      <c r="FI16" s="171"/>
      <c r="FJ16" s="171"/>
      <c r="FK16" s="171"/>
      <c r="FL16" s="171"/>
      <c r="FM16" s="171"/>
      <c r="FN16" s="171"/>
      <c r="FO16" s="171"/>
      <c r="FP16" s="171"/>
      <c r="FQ16" s="171"/>
      <c r="FR16" s="171"/>
      <c r="FS16" s="171"/>
      <c r="FT16" s="171"/>
      <c r="FU16" s="171"/>
      <c r="FV16" s="171"/>
      <c r="FW16" s="171"/>
      <c r="FX16" s="171"/>
      <c r="FY16" s="171"/>
      <c r="FZ16" s="171"/>
      <c r="GA16" s="171"/>
      <c r="GB16" s="171"/>
      <c r="GC16" s="171"/>
      <c r="GD16" s="171"/>
      <c r="GE16" s="171"/>
      <c r="GF16" s="171"/>
      <c r="GG16" s="171"/>
      <c r="GH16" s="171"/>
      <c r="GI16" s="171"/>
      <c r="GJ16" s="171"/>
      <c r="GK16" s="171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1"/>
      <c r="IB16" s="171"/>
      <c r="IC16" s="171"/>
      <c r="ID16" s="171"/>
      <c r="IE16" s="171"/>
      <c r="IF16" s="171"/>
      <c r="IG16" s="171"/>
      <c r="IH16" s="171"/>
      <c r="II16" s="171"/>
      <c r="IJ16" s="171"/>
      <c r="IK16" s="171"/>
    </row>
    <row r="17" spans="1:245" ht="19.5" customHeight="1">
      <c r="A17" s="171"/>
      <c r="B17" s="171"/>
      <c r="C17" s="169"/>
      <c r="D17" s="170"/>
      <c r="E17" s="170"/>
      <c r="F17" s="170"/>
      <c r="G17" s="170"/>
      <c r="H17" s="170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  <c r="DE17" s="171"/>
      <c r="DF17" s="171"/>
      <c r="DG17" s="171"/>
      <c r="DH17" s="171"/>
      <c r="DI17" s="171"/>
      <c r="DJ17" s="171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1"/>
      <c r="IB17" s="171"/>
      <c r="IC17" s="171"/>
      <c r="ID17" s="171"/>
      <c r="IE17" s="171"/>
      <c r="IF17" s="171"/>
      <c r="IG17" s="171"/>
      <c r="IH17" s="171"/>
      <c r="II17" s="171"/>
      <c r="IJ17" s="171"/>
      <c r="IK17" s="171"/>
    </row>
    <row r="18" spans="1:245" ht="19.5" customHeight="1">
      <c r="A18" s="169"/>
      <c r="B18" s="171"/>
      <c r="C18" s="169"/>
      <c r="D18" s="170"/>
      <c r="E18" s="170"/>
      <c r="F18" s="170"/>
      <c r="G18" s="170"/>
      <c r="H18" s="170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</row>
    <row r="19" spans="1:245" ht="19.5" customHeight="1">
      <c r="A19" s="169"/>
      <c r="B19" s="171"/>
      <c r="C19" s="171"/>
      <c r="D19" s="171"/>
      <c r="E19" s="171"/>
      <c r="F19" s="171"/>
      <c r="G19" s="171"/>
      <c r="H19" s="170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1"/>
      <c r="DN19" s="171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  <c r="HJ19" s="171"/>
      <c r="HK19" s="171"/>
      <c r="HL19" s="171"/>
      <c r="HM19" s="171"/>
      <c r="HN19" s="171"/>
      <c r="HO19" s="171"/>
      <c r="HP19" s="171"/>
      <c r="HQ19" s="171"/>
      <c r="HR19" s="171"/>
      <c r="HS19" s="171"/>
      <c r="HT19" s="171"/>
      <c r="HU19" s="171"/>
      <c r="HV19" s="171"/>
      <c r="HW19" s="171"/>
      <c r="HX19" s="171"/>
      <c r="HY19" s="171"/>
      <c r="HZ19" s="171"/>
      <c r="IA19" s="171"/>
      <c r="IB19" s="171"/>
      <c r="IC19" s="171"/>
      <c r="ID19" s="171"/>
      <c r="IE19" s="171"/>
      <c r="IF19" s="171"/>
      <c r="IG19" s="171"/>
      <c r="IH19" s="171"/>
      <c r="II19" s="171"/>
      <c r="IJ19" s="171"/>
      <c r="IK19" s="171"/>
    </row>
    <row r="20" spans="1:245" ht="19.5" customHeight="1">
      <c r="A20" s="171"/>
      <c r="B20" s="171"/>
      <c r="C20" s="171"/>
      <c r="D20" s="170"/>
      <c r="E20" s="170"/>
      <c r="F20" s="170"/>
      <c r="G20" s="170"/>
      <c r="H20" s="170"/>
      <c r="I20" s="171"/>
      <c r="J20" s="169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  <c r="HJ20" s="171"/>
      <c r="HK20" s="171"/>
      <c r="HL20" s="171"/>
      <c r="HM20" s="171"/>
      <c r="HN20" s="171"/>
      <c r="HO20" s="171"/>
      <c r="HP20" s="171"/>
      <c r="HQ20" s="171"/>
      <c r="HR20" s="171"/>
      <c r="HS20" s="171"/>
      <c r="HT20" s="171"/>
      <c r="HU20" s="171"/>
      <c r="HV20" s="171"/>
      <c r="HW20" s="171"/>
      <c r="HX20" s="171"/>
      <c r="HY20" s="171"/>
      <c r="HZ20" s="171"/>
      <c r="IA20" s="171"/>
      <c r="IB20" s="171"/>
      <c r="IC20" s="171"/>
      <c r="ID20" s="171"/>
      <c r="IE20" s="171"/>
      <c r="IF20" s="171"/>
      <c r="IG20" s="171"/>
      <c r="IH20" s="171"/>
      <c r="II20" s="171"/>
      <c r="IJ20" s="171"/>
      <c r="IK20" s="171"/>
    </row>
    <row r="21" spans="1:245" ht="19.5" customHeight="1">
      <c r="A21" s="171"/>
      <c r="B21" s="171"/>
      <c r="C21" s="171"/>
      <c r="D21" s="170"/>
      <c r="E21" s="170"/>
      <c r="F21" s="170"/>
      <c r="G21" s="170"/>
      <c r="H21" s="170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  <c r="CC21" s="171"/>
      <c r="CD21" s="171"/>
      <c r="CE21" s="171"/>
      <c r="CF21" s="171"/>
      <c r="CG21" s="171"/>
      <c r="CH21" s="171"/>
      <c r="CI21" s="171"/>
      <c r="CJ21" s="171"/>
      <c r="CK21" s="171"/>
      <c r="CL21" s="171"/>
      <c r="CM21" s="171"/>
      <c r="CN21" s="171"/>
      <c r="CO21" s="171"/>
      <c r="CP21" s="171"/>
      <c r="CQ21" s="171"/>
      <c r="CR21" s="171"/>
      <c r="CS21" s="171"/>
      <c r="CT21" s="171"/>
      <c r="CU21" s="171"/>
      <c r="CV21" s="171"/>
      <c r="CW21" s="171"/>
      <c r="CX21" s="171"/>
      <c r="CY21" s="171"/>
      <c r="CZ21" s="171"/>
      <c r="DA21" s="171"/>
      <c r="DB21" s="171"/>
      <c r="DC21" s="171"/>
      <c r="DD21" s="171"/>
      <c r="DE21" s="171"/>
      <c r="DF21" s="171"/>
      <c r="DG21" s="171"/>
      <c r="DH21" s="171"/>
      <c r="DI21" s="171"/>
      <c r="DJ21" s="171"/>
      <c r="DK21" s="171"/>
      <c r="DL21" s="171"/>
      <c r="DM21" s="171"/>
      <c r="DN21" s="171"/>
      <c r="DO21" s="171"/>
      <c r="DP21" s="171"/>
      <c r="DQ21" s="171"/>
      <c r="DR21" s="171"/>
      <c r="DS21" s="171"/>
      <c r="DT21" s="171"/>
      <c r="DU21" s="171"/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  <c r="HJ21" s="171"/>
      <c r="HK21" s="171"/>
      <c r="HL21" s="171"/>
      <c r="HM21" s="171"/>
      <c r="HN21" s="171"/>
      <c r="HO21" s="171"/>
      <c r="HP21" s="171"/>
      <c r="HQ21" s="171"/>
      <c r="HR21" s="171"/>
      <c r="HS21" s="171"/>
      <c r="HT21" s="171"/>
      <c r="HU21" s="171"/>
      <c r="HV21" s="171"/>
      <c r="HW21" s="171"/>
      <c r="HX21" s="171"/>
      <c r="HY21" s="171"/>
      <c r="HZ21" s="171"/>
      <c r="IA21" s="171"/>
      <c r="IB21" s="171"/>
      <c r="IC21" s="171"/>
      <c r="ID21" s="171"/>
      <c r="IE21" s="171"/>
      <c r="IF21" s="171"/>
      <c r="IG21" s="171"/>
      <c r="IH21" s="171"/>
      <c r="II21" s="171"/>
      <c r="IJ21" s="171"/>
      <c r="IK21" s="171"/>
    </row>
    <row r="22" spans="1:245" ht="19.5" customHeight="1">
      <c r="A22" s="171"/>
      <c r="B22" s="171"/>
      <c r="C22" s="171"/>
      <c r="D22" s="171"/>
      <c r="E22" s="171"/>
      <c r="F22" s="171"/>
      <c r="G22" s="171"/>
      <c r="H22" s="170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171"/>
      <c r="HW22" s="171"/>
      <c r="HX22" s="171"/>
      <c r="HY22" s="171"/>
      <c r="HZ22" s="171"/>
      <c r="IA22" s="171"/>
      <c r="IB22" s="171"/>
      <c r="IC22" s="171"/>
      <c r="ID22" s="171"/>
      <c r="IE22" s="171"/>
      <c r="IF22" s="171"/>
      <c r="IG22" s="171"/>
      <c r="IH22" s="171"/>
      <c r="II22" s="171"/>
      <c r="IJ22" s="171"/>
      <c r="IK22" s="171"/>
    </row>
    <row r="23" spans="1:245" ht="19.5" customHeight="1">
      <c r="A23" s="171"/>
      <c r="B23" s="171"/>
      <c r="C23" s="171"/>
      <c r="D23" s="170"/>
      <c r="E23" s="170"/>
      <c r="F23" s="170"/>
      <c r="G23" s="170"/>
      <c r="H23" s="170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  <c r="HJ23" s="171"/>
      <c r="HK23" s="171"/>
      <c r="HL23" s="171"/>
      <c r="HM23" s="171"/>
      <c r="HN23" s="171"/>
      <c r="HO23" s="171"/>
      <c r="HP23" s="171"/>
      <c r="HQ23" s="171"/>
      <c r="HR23" s="171"/>
      <c r="HS23" s="171"/>
      <c r="HT23" s="171"/>
      <c r="HU23" s="171"/>
      <c r="HV23" s="171"/>
      <c r="HW23" s="171"/>
      <c r="HX23" s="171"/>
      <c r="HY23" s="171"/>
      <c r="HZ23" s="171"/>
      <c r="IA23" s="171"/>
      <c r="IB23" s="171"/>
      <c r="IC23" s="171"/>
      <c r="ID23" s="171"/>
      <c r="IE23" s="171"/>
      <c r="IF23" s="171"/>
      <c r="IG23" s="171"/>
      <c r="IH23" s="171"/>
      <c r="II23" s="171"/>
      <c r="IJ23" s="171"/>
      <c r="IK23" s="171"/>
    </row>
    <row r="24" spans="1:245" ht="19.5" customHeight="1">
      <c r="A24" s="171"/>
      <c r="B24" s="171"/>
      <c r="C24" s="171"/>
      <c r="D24" s="170"/>
      <c r="E24" s="170"/>
      <c r="F24" s="170"/>
      <c r="G24" s="170"/>
      <c r="H24" s="17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  <c r="HJ24" s="171"/>
      <c r="HK24" s="171"/>
      <c r="HL24" s="171"/>
      <c r="HM24" s="171"/>
      <c r="HN24" s="171"/>
      <c r="HO24" s="171"/>
      <c r="HP24" s="171"/>
      <c r="HQ24" s="171"/>
      <c r="HR24" s="171"/>
      <c r="HS24" s="171"/>
      <c r="HT24" s="171"/>
      <c r="HU24" s="171"/>
      <c r="HV24" s="171"/>
      <c r="HW24" s="171"/>
      <c r="HX24" s="171"/>
      <c r="HY24" s="171"/>
      <c r="HZ24" s="171"/>
      <c r="IA24" s="171"/>
      <c r="IB24" s="171"/>
      <c r="IC24" s="171"/>
      <c r="ID24" s="171"/>
      <c r="IE24" s="171"/>
      <c r="IF24" s="171"/>
      <c r="IG24" s="171"/>
      <c r="IH24" s="171"/>
      <c r="II24" s="171"/>
      <c r="IJ24" s="171"/>
      <c r="IK24" s="171"/>
    </row>
    <row r="25" spans="1:245" ht="19.5" customHeight="1">
      <c r="A25" s="171"/>
      <c r="B25" s="171"/>
      <c r="C25" s="171"/>
      <c r="D25" s="171"/>
      <c r="E25" s="171"/>
      <c r="F25" s="171"/>
      <c r="G25" s="171"/>
      <c r="H25" s="170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71"/>
      <c r="BC25" s="171"/>
      <c r="BD25" s="171"/>
      <c r="BE25" s="171"/>
      <c r="BF25" s="171"/>
      <c r="BG25" s="171"/>
      <c r="BH25" s="171"/>
      <c r="BI25" s="171"/>
      <c r="BJ25" s="171"/>
      <c r="BK25" s="171"/>
      <c r="BL25" s="171"/>
      <c r="BM25" s="171"/>
      <c r="BN25" s="171"/>
      <c r="BO25" s="171"/>
      <c r="BP25" s="171"/>
      <c r="BQ25" s="171"/>
      <c r="BR25" s="171"/>
      <c r="BS25" s="171"/>
      <c r="BT25" s="171"/>
      <c r="BU25" s="171"/>
      <c r="BV25" s="171"/>
      <c r="BW25" s="171"/>
      <c r="BX25" s="171"/>
      <c r="BY25" s="171"/>
      <c r="BZ25" s="171"/>
      <c r="CA25" s="171"/>
      <c r="CB25" s="171"/>
      <c r="CC25" s="171"/>
      <c r="CD25" s="171"/>
      <c r="CE25" s="171"/>
      <c r="CF25" s="171"/>
      <c r="CG25" s="171"/>
      <c r="CH25" s="171"/>
      <c r="CI25" s="171"/>
      <c r="CJ25" s="171"/>
      <c r="CK25" s="171"/>
      <c r="CL25" s="171"/>
      <c r="CM25" s="171"/>
      <c r="CN25" s="171"/>
      <c r="CO25" s="171"/>
      <c r="CP25" s="171"/>
      <c r="CQ25" s="171"/>
      <c r="CR25" s="171"/>
      <c r="CS25" s="171"/>
      <c r="CT25" s="171"/>
      <c r="CU25" s="171"/>
      <c r="CV25" s="171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  <c r="HJ25" s="171"/>
      <c r="HK25" s="171"/>
      <c r="HL25" s="171"/>
      <c r="HM25" s="171"/>
      <c r="HN25" s="171"/>
      <c r="HO25" s="171"/>
      <c r="HP25" s="171"/>
      <c r="HQ25" s="171"/>
      <c r="HR25" s="171"/>
      <c r="HS25" s="171"/>
      <c r="HT25" s="171"/>
      <c r="HU25" s="171"/>
      <c r="HV25" s="171"/>
      <c r="HW25" s="171"/>
      <c r="HX25" s="171"/>
      <c r="HY25" s="171"/>
      <c r="HZ25" s="171"/>
      <c r="IA25" s="171"/>
      <c r="IB25" s="171"/>
      <c r="IC25" s="171"/>
      <c r="ID25" s="171"/>
      <c r="IE25" s="171"/>
      <c r="IF25" s="171"/>
      <c r="IG25" s="171"/>
      <c r="IH25" s="171"/>
      <c r="II25" s="171"/>
      <c r="IJ25" s="171"/>
      <c r="IK25" s="171"/>
    </row>
    <row r="26" spans="1:245" ht="19.5" customHeight="1">
      <c r="A26" s="171"/>
      <c r="B26" s="171"/>
      <c r="C26" s="169"/>
      <c r="D26" s="170"/>
      <c r="E26" s="170"/>
      <c r="F26" s="170"/>
      <c r="G26" s="170"/>
      <c r="H26" s="170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  <c r="CC26" s="171"/>
      <c r="CD26" s="171"/>
      <c r="CE26" s="171"/>
      <c r="CF26" s="171"/>
      <c r="CG26" s="171"/>
      <c r="CH26" s="171"/>
      <c r="CI26" s="171"/>
      <c r="CJ26" s="171"/>
      <c r="CK26" s="171"/>
      <c r="CL26" s="171"/>
      <c r="CM26" s="171"/>
      <c r="CN26" s="171"/>
      <c r="CO26" s="171"/>
      <c r="CP26" s="171"/>
      <c r="CQ26" s="171"/>
      <c r="CR26" s="171"/>
      <c r="CS26" s="171"/>
      <c r="CT26" s="171"/>
      <c r="CU26" s="171"/>
      <c r="CV26" s="171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  <c r="HJ26" s="171"/>
      <c r="HK26" s="171"/>
      <c r="HL26" s="171"/>
      <c r="HM26" s="171"/>
      <c r="HN26" s="171"/>
      <c r="HO26" s="171"/>
      <c r="HP26" s="171"/>
      <c r="HQ26" s="171"/>
      <c r="HR26" s="171"/>
      <c r="HS26" s="171"/>
      <c r="HT26" s="171"/>
      <c r="HU26" s="171"/>
      <c r="HV26" s="171"/>
      <c r="HW26" s="171"/>
      <c r="HX26" s="171"/>
      <c r="HY26" s="171"/>
      <c r="HZ26" s="171"/>
      <c r="IA26" s="171"/>
      <c r="IB26" s="171"/>
      <c r="IC26" s="171"/>
      <c r="ID26" s="171"/>
      <c r="IE26" s="171"/>
      <c r="IF26" s="171"/>
      <c r="IG26" s="171"/>
      <c r="IH26" s="171"/>
      <c r="II26" s="171"/>
      <c r="IJ26" s="171"/>
      <c r="IK26" s="171"/>
    </row>
    <row r="27" spans="1:245" ht="19.5" customHeight="1">
      <c r="A27" s="171"/>
      <c r="B27" s="171"/>
      <c r="C27" s="171"/>
      <c r="D27" s="170"/>
      <c r="E27" s="170"/>
      <c r="F27" s="170"/>
      <c r="G27" s="170"/>
      <c r="H27" s="170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1"/>
      <c r="CJ27" s="171"/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1"/>
      <c r="GV27" s="171"/>
      <c r="GW27" s="171"/>
      <c r="GX27" s="171"/>
      <c r="GY27" s="171"/>
      <c r="GZ27" s="171"/>
      <c r="HA27" s="171"/>
      <c r="HB27" s="171"/>
      <c r="HC27" s="171"/>
      <c r="HD27" s="171"/>
      <c r="HE27" s="171"/>
      <c r="HF27" s="171"/>
      <c r="HG27" s="171"/>
      <c r="HH27" s="171"/>
      <c r="HI27" s="171"/>
      <c r="HJ27" s="171"/>
      <c r="HK27" s="171"/>
      <c r="HL27" s="171"/>
      <c r="HM27" s="171"/>
      <c r="HN27" s="171"/>
      <c r="HO27" s="171"/>
      <c r="HP27" s="171"/>
      <c r="HQ27" s="171"/>
      <c r="HR27" s="171"/>
      <c r="HS27" s="171"/>
      <c r="HT27" s="171"/>
      <c r="HU27" s="171"/>
      <c r="HV27" s="171"/>
      <c r="HW27" s="171"/>
      <c r="HX27" s="171"/>
      <c r="HY27" s="171"/>
      <c r="HZ27" s="171"/>
      <c r="IA27" s="171"/>
      <c r="IB27" s="171"/>
      <c r="IC27" s="171"/>
      <c r="ID27" s="171"/>
      <c r="IE27" s="171"/>
      <c r="IF27" s="171"/>
      <c r="IG27" s="171"/>
      <c r="IH27" s="171"/>
      <c r="II27" s="171"/>
      <c r="IJ27" s="171"/>
      <c r="IK27" s="171"/>
    </row>
    <row r="28" spans="1:245" ht="19.5" customHeight="1">
      <c r="A28" s="171"/>
      <c r="B28" s="171"/>
      <c r="C28" s="171"/>
      <c r="D28" s="171"/>
      <c r="E28" s="171"/>
      <c r="F28" s="171"/>
      <c r="G28" s="171"/>
      <c r="H28" s="170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71"/>
      <c r="AU28" s="171"/>
      <c r="AV28" s="171"/>
      <c r="AW28" s="171"/>
      <c r="AX28" s="171"/>
      <c r="AY28" s="171"/>
      <c r="AZ28" s="171"/>
      <c r="BA28" s="171"/>
      <c r="BB28" s="171"/>
      <c r="BC28" s="171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71"/>
      <c r="CU28" s="171"/>
      <c r="CV28" s="171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  <c r="HJ28" s="171"/>
      <c r="HK28" s="171"/>
      <c r="HL28" s="171"/>
      <c r="HM28" s="171"/>
      <c r="HN28" s="171"/>
      <c r="HO28" s="171"/>
      <c r="HP28" s="171"/>
      <c r="HQ28" s="171"/>
      <c r="HR28" s="171"/>
      <c r="HS28" s="171"/>
      <c r="HT28" s="171"/>
      <c r="HU28" s="171"/>
      <c r="HV28" s="171"/>
      <c r="HW28" s="171"/>
      <c r="HX28" s="171"/>
      <c r="HY28" s="171"/>
      <c r="HZ28" s="171"/>
      <c r="IA28" s="171"/>
      <c r="IB28" s="171"/>
      <c r="IC28" s="171"/>
      <c r="ID28" s="171"/>
      <c r="IE28" s="171"/>
      <c r="IF28" s="171"/>
      <c r="IG28" s="171"/>
      <c r="IH28" s="171"/>
      <c r="II28" s="171"/>
      <c r="IJ28" s="171"/>
      <c r="IK28" s="171"/>
    </row>
    <row r="29" spans="1:245" ht="19.5" customHeight="1">
      <c r="A29" s="171"/>
      <c r="B29" s="171"/>
      <c r="C29" s="171"/>
      <c r="D29" s="170"/>
      <c r="E29" s="170"/>
      <c r="F29" s="170"/>
      <c r="G29" s="170"/>
      <c r="H29" s="170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  <c r="HJ29" s="171"/>
      <c r="HK29" s="171"/>
      <c r="HL29" s="171"/>
      <c r="HM29" s="171"/>
      <c r="HN29" s="171"/>
      <c r="HO29" s="171"/>
      <c r="HP29" s="171"/>
      <c r="HQ29" s="171"/>
      <c r="HR29" s="171"/>
      <c r="HS29" s="171"/>
      <c r="HT29" s="171"/>
      <c r="HU29" s="171"/>
      <c r="HV29" s="171"/>
      <c r="HW29" s="171"/>
      <c r="HX29" s="171"/>
      <c r="HY29" s="171"/>
      <c r="HZ29" s="171"/>
      <c r="IA29" s="171"/>
      <c r="IB29" s="171"/>
      <c r="IC29" s="171"/>
      <c r="ID29" s="171"/>
      <c r="IE29" s="171"/>
      <c r="IF29" s="171"/>
      <c r="IG29" s="171"/>
      <c r="IH29" s="171"/>
      <c r="II29" s="171"/>
      <c r="IJ29" s="171"/>
      <c r="IK29" s="171"/>
    </row>
    <row r="30" spans="1:245" ht="19.5" customHeight="1">
      <c r="A30" s="171"/>
      <c r="B30" s="171"/>
      <c r="C30" s="171"/>
      <c r="D30" s="170"/>
      <c r="E30" s="170"/>
      <c r="F30" s="170"/>
      <c r="G30" s="170"/>
      <c r="H30" s="170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  <c r="CB30" s="171"/>
      <c r="CC30" s="171"/>
      <c r="CD30" s="171"/>
      <c r="CE30" s="171"/>
      <c r="CF30" s="171"/>
      <c r="CG30" s="171"/>
      <c r="CH30" s="171"/>
      <c r="CI30" s="171"/>
      <c r="CJ30" s="171"/>
      <c r="CK30" s="171"/>
      <c r="CL30" s="171"/>
      <c r="CM30" s="171"/>
      <c r="CN30" s="171"/>
      <c r="CO30" s="171"/>
      <c r="CP30" s="171"/>
      <c r="CQ30" s="171"/>
      <c r="CR30" s="171"/>
      <c r="CS30" s="171"/>
      <c r="CT30" s="171"/>
      <c r="CU30" s="171"/>
      <c r="CV30" s="171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  <c r="HJ30" s="171"/>
      <c r="HK30" s="171"/>
      <c r="HL30" s="171"/>
      <c r="HM30" s="171"/>
      <c r="HN30" s="171"/>
      <c r="HO30" s="171"/>
      <c r="HP30" s="171"/>
      <c r="HQ30" s="171"/>
      <c r="HR30" s="171"/>
      <c r="HS30" s="171"/>
      <c r="HT30" s="171"/>
      <c r="HU30" s="171"/>
      <c r="HV30" s="171"/>
      <c r="HW30" s="171"/>
      <c r="HX30" s="171"/>
      <c r="HY30" s="171"/>
      <c r="HZ30" s="171"/>
      <c r="IA30" s="171"/>
      <c r="IB30" s="171"/>
      <c r="IC30" s="171"/>
      <c r="ID30" s="171"/>
      <c r="IE30" s="171"/>
      <c r="IF30" s="171"/>
      <c r="IG30" s="171"/>
      <c r="IH30" s="171"/>
      <c r="II30" s="171"/>
      <c r="IJ30" s="171"/>
      <c r="IK30" s="171"/>
    </row>
    <row r="31" spans="1:245" ht="19.5" customHeight="1">
      <c r="A31" s="171"/>
      <c r="B31" s="171"/>
      <c r="C31" s="171"/>
      <c r="D31" s="171"/>
      <c r="E31" s="171"/>
      <c r="F31" s="171"/>
      <c r="G31" s="171"/>
      <c r="H31" s="170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  <c r="HZ31" s="171"/>
      <c r="IA31" s="171"/>
      <c r="IB31" s="171"/>
      <c r="IC31" s="171"/>
      <c r="ID31" s="171"/>
      <c r="IE31" s="171"/>
      <c r="IF31" s="171"/>
      <c r="IG31" s="171"/>
      <c r="IH31" s="171"/>
      <c r="II31" s="171"/>
      <c r="IJ31" s="171"/>
      <c r="IK31" s="171"/>
    </row>
    <row r="32" spans="1:245" ht="19.5" customHeight="1">
      <c r="A32" s="171"/>
      <c r="B32" s="171"/>
      <c r="C32" s="171"/>
      <c r="D32" s="171"/>
      <c r="E32" s="172"/>
      <c r="F32" s="172"/>
      <c r="G32" s="172"/>
      <c r="H32" s="170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</row>
    <row r="33" spans="1:245" ht="19.5" customHeight="1">
      <c r="A33" s="171"/>
      <c r="B33" s="171"/>
      <c r="C33" s="171"/>
      <c r="D33" s="171"/>
      <c r="E33" s="172"/>
      <c r="F33" s="172"/>
      <c r="G33" s="172"/>
      <c r="H33" s="170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  <c r="HU33" s="171"/>
      <c r="HV33" s="171"/>
      <c r="HW33" s="171"/>
      <c r="HX33" s="171"/>
      <c r="HY33" s="171"/>
      <c r="HZ33" s="171"/>
      <c r="IA33" s="171"/>
      <c r="IB33" s="171"/>
      <c r="IC33" s="171"/>
      <c r="ID33" s="171"/>
      <c r="IE33" s="171"/>
      <c r="IF33" s="171"/>
      <c r="IG33" s="171"/>
      <c r="IH33" s="171"/>
      <c r="II33" s="171"/>
      <c r="IJ33" s="171"/>
      <c r="IK33" s="171"/>
    </row>
    <row r="34" spans="1:245" ht="19.5" customHeight="1">
      <c r="A34" s="171"/>
      <c r="B34" s="171"/>
      <c r="C34" s="171"/>
      <c r="D34" s="171"/>
      <c r="E34" s="171"/>
      <c r="F34" s="171"/>
      <c r="G34" s="171"/>
      <c r="H34" s="170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  <c r="HO34" s="171"/>
      <c r="HP34" s="171"/>
      <c r="HQ34" s="171"/>
      <c r="HR34" s="171"/>
      <c r="HS34" s="171"/>
      <c r="HT34" s="171"/>
      <c r="HU34" s="171"/>
      <c r="HV34" s="171"/>
      <c r="HW34" s="171"/>
      <c r="HX34" s="171"/>
      <c r="HY34" s="171"/>
      <c r="HZ34" s="171"/>
      <c r="IA34" s="171"/>
      <c r="IB34" s="171"/>
      <c r="IC34" s="171"/>
      <c r="ID34" s="171"/>
      <c r="IE34" s="171"/>
      <c r="IF34" s="171"/>
      <c r="IG34" s="171"/>
      <c r="IH34" s="171"/>
      <c r="II34" s="171"/>
      <c r="IJ34" s="171"/>
      <c r="IK34" s="171"/>
    </row>
    <row r="35" spans="1:245" ht="19.5" customHeight="1">
      <c r="A35" s="171"/>
      <c r="B35" s="171"/>
      <c r="C35" s="171"/>
      <c r="D35" s="171"/>
      <c r="E35" s="173"/>
      <c r="F35" s="173"/>
      <c r="G35" s="173"/>
      <c r="H35" s="170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171"/>
      <c r="CI35" s="171"/>
      <c r="CJ35" s="171"/>
      <c r="CK35" s="171"/>
      <c r="CL35" s="171"/>
      <c r="CM35" s="171"/>
      <c r="CN35" s="171"/>
      <c r="CO35" s="171"/>
      <c r="CP35" s="171"/>
      <c r="CQ35" s="171"/>
      <c r="CR35" s="171"/>
      <c r="CS35" s="171"/>
      <c r="CT35" s="171"/>
      <c r="CU35" s="171"/>
      <c r="CV35" s="171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  <c r="HJ35" s="171"/>
      <c r="HK35" s="171"/>
      <c r="HL35" s="171"/>
      <c r="HM35" s="171"/>
      <c r="HN35" s="171"/>
      <c r="HO35" s="171"/>
      <c r="HP35" s="171"/>
      <c r="HQ35" s="171"/>
      <c r="HR35" s="171"/>
      <c r="HS35" s="171"/>
      <c r="HT35" s="171"/>
      <c r="HU35" s="171"/>
      <c r="HV35" s="171"/>
      <c r="HW35" s="171"/>
      <c r="HX35" s="171"/>
      <c r="HY35" s="171"/>
      <c r="HZ35" s="171"/>
      <c r="IA35" s="171"/>
      <c r="IB35" s="171"/>
      <c r="IC35" s="171"/>
      <c r="ID35" s="171"/>
      <c r="IE35" s="171"/>
      <c r="IF35" s="171"/>
      <c r="IG35" s="171"/>
      <c r="IH35" s="171"/>
      <c r="II35" s="171"/>
      <c r="IJ35" s="171"/>
      <c r="IK35" s="171"/>
    </row>
    <row r="36" spans="1:245" ht="19.5" customHeight="1">
      <c r="A36" s="146"/>
      <c r="B36" s="146"/>
      <c r="C36" s="146"/>
      <c r="D36" s="146"/>
      <c r="E36" s="174"/>
      <c r="F36" s="174"/>
      <c r="G36" s="174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</row>
    <row r="37" spans="1:245" ht="19.5" customHeight="1">
      <c r="A37" s="175"/>
      <c r="B37" s="175"/>
      <c r="C37" s="175"/>
      <c r="D37" s="175"/>
      <c r="E37" s="175"/>
      <c r="F37" s="175"/>
      <c r="G37" s="175"/>
      <c r="H37" s="73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5"/>
      <c r="BU37" s="165"/>
      <c r="BV37" s="165"/>
      <c r="BW37" s="165"/>
      <c r="BX37" s="165"/>
      <c r="BY37" s="165"/>
      <c r="BZ37" s="165"/>
      <c r="CA37" s="165"/>
      <c r="CB37" s="165"/>
      <c r="CC37" s="165"/>
      <c r="CD37" s="165"/>
      <c r="CE37" s="165"/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</row>
    <row r="38" spans="1:245" ht="19.5" customHeight="1">
      <c r="A38" s="146"/>
      <c r="B38" s="146"/>
      <c r="C38" s="146"/>
      <c r="D38" s="146"/>
      <c r="E38" s="146"/>
      <c r="F38" s="146"/>
      <c r="G38" s="146"/>
      <c r="H38" s="73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</row>
    <row r="39" spans="1:245" ht="19.5" customHeight="1">
      <c r="A39" s="165"/>
      <c r="B39" s="165"/>
      <c r="C39" s="165"/>
      <c r="D39" s="165"/>
      <c r="E39" s="165"/>
      <c r="F39" s="146"/>
      <c r="G39" s="146"/>
      <c r="H39" s="73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</row>
    <row r="40" spans="1:245" ht="19.5" customHeight="1">
      <c r="A40" s="165"/>
      <c r="B40" s="165"/>
      <c r="C40" s="165"/>
      <c r="D40" s="165"/>
      <c r="E40" s="165"/>
      <c r="F40" s="146"/>
      <c r="G40" s="146"/>
      <c r="H40" s="73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</row>
    <row r="41" spans="1:245" ht="19.5" customHeight="1">
      <c r="A41" s="165"/>
      <c r="B41" s="165"/>
      <c r="C41" s="165"/>
      <c r="D41" s="165"/>
      <c r="E41" s="165"/>
      <c r="F41" s="146"/>
      <c r="G41" s="146"/>
      <c r="H41" s="73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</row>
    <row r="42" spans="1:245" ht="19.5" customHeight="1">
      <c r="A42" s="165"/>
      <c r="B42" s="165"/>
      <c r="C42" s="165"/>
      <c r="D42" s="165"/>
      <c r="E42" s="165"/>
      <c r="F42" s="146"/>
      <c r="G42" s="146"/>
      <c r="H42" s="73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</row>
    <row r="43" spans="1:245" ht="19.5" customHeight="1">
      <c r="A43" s="165"/>
      <c r="B43" s="165"/>
      <c r="C43" s="165"/>
      <c r="D43" s="165"/>
      <c r="E43" s="165"/>
      <c r="F43" s="146"/>
      <c r="G43" s="146"/>
      <c r="H43" s="73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5"/>
    </row>
    <row r="44" spans="1:245" ht="19.5" customHeight="1">
      <c r="A44" s="165"/>
      <c r="B44" s="165"/>
      <c r="C44" s="165"/>
      <c r="D44" s="165"/>
      <c r="E44" s="165"/>
      <c r="F44" s="146"/>
      <c r="G44" s="146"/>
      <c r="H44" s="73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</row>
    <row r="45" spans="1:245" ht="19.5" customHeight="1">
      <c r="A45" s="165"/>
      <c r="B45" s="165"/>
      <c r="C45" s="165"/>
      <c r="D45" s="165"/>
      <c r="E45" s="165"/>
      <c r="F45" s="146"/>
      <c r="G45" s="146"/>
      <c r="H45" s="73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</row>
    <row r="46" spans="1:245" ht="19.5" customHeight="1">
      <c r="A46" s="165"/>
      <c r="B46" s="165"/>
      <c r="C46" s="165"/>
      <c r="D46" s="165"/>
      <c r="E46" s="165"/>
      <c r="F46" s="146"/>
      <c r="G46" s="146"/>
      <c r="H46" s="73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</row>
    <row r="47" spans="1:245" ht="19.5" customHeight="1">
      <c r="A47" s="165"/>
      <c r="B47" s="165"/>
      <c r="C47" s="165"/>
      <c r="D47" s="165"/>
      <c r="E47" s="165"/>
      <c r="F47" s="146"/>
      <c r="G47" s="146"/>
      <c r="H47" s="73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</row>
    <row r="48" spans="1:245" ht="19.5" customHeight="1">
      <c r="A48" s="165"/>
      <c r="B48" s="165"/>
      <c r="C48" s="165"/>
      <c r="D48" s="165"/>
      <c r="E48" s="165"/>
      <c r="F48" s="146"/>
      <c r="G48" s="146"/>
      <c r="H48" s="73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  <c r="HJ48" s="165"/>
      <c r="HK48" s="165"/>
      <c r="HL48" s="165"/>
      <c r="HM48" s="165"/>
      <c r="HN48" s="165"/>
      <c r="HO48" s="165"/>
      <c r="HP48" s="165"/>
      <c r="HQ48" s="165"/>
      <c r="HR48" s="165"/>
      <c r="HS48" s="165"/>
      <c r="HT48" s="165"/>
      <c r="HU48" s="165"/>
      <c r="HV48" s="165"/>
      <c r="HW48" s="165"/>
      <c r="HX48" s="165"/>
      <c r="HY48" s="165"/>
      <c r="HZ48" s="165"/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58"/>
  <sheetViews>
    <sheetView showZeros="0" tabSelected="1" workbookViewId="0" topLeftCell="A1">
      <selection activeCell="S22" sqref="S22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2.66015625" style="0" customWidth="1"/>
    <col min="8" max="8" width="10.66015625" style="0" customWidth="1"/>
    <col min="9" max="9" width="11.83203125" style="0" customWidth="1"/>
    <col min="10" max="10" width="10" style="0" customWidth="1"/>
    <col min="11" max="11" width="11.33203125" style="0" customWidth="1"/>
    <col min="12" max="12" width="8.33203125" style="0" customWidth="1"/>
    <col min="13" max="13" width="11.83203125" style="0" customWidth="1"/>
    <col min="14" max="15" width="11.33203125" style="0" customWidth="1"/>
    <col min="16" max="16" width="8.33203125" style="0" customWidth="1"/>
    <col min="17" max="17" width="10.83203125" style="0" customWidth="1"/>
    <col min="18" max="20" width="9.16015625" style="0" customWidth="1"/>
    <col min="21" max="21" width="11.66015625" style="0" customWidth="1"/>
    <col min="22" max="22" width="8.33203125" style="0" customWidth="1"/>
    <col min="23" max="23" width="12.83203125" style="0" customWidth="1"/>
    <col min="24" max="235" width="10.66015625" style="0" customWidth="1"/>
  </cols>
  <sheetData>
    <row r="1" spans="1:235" ht="19.5" customHeight="1">
      <c r="A1" s="143"/>
      <c r="B1" s="144"/>
      <c r="C1" s="144"/>
      <c r="D1" s="144"/>
      <c r="E1" s="144"/>
      <c r="F1" s="144"/>
      <c r="G1" s="144"/>
      <c r="H1" s="144"/>
      <c r="I1" s="144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W1" s="145" t="s">
        <v>524</v>
      </c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  <c r="DU1" s="199"/>
      <c r="DV1" s="199"/>
      <c r="DW1" s="199"/>
      <c r="DX1" s="199"/>
      <c r="DY1" s="199"/>
      <c r="DZ1" s="199"/>
      <c r="EA1" s="199"/>
      <c r="EB1" s="199"/>
      <c r="EC1" s="199"/>
      <c r="ED1" s="199"/>
      <c r="EE1" s="199"/>
      <c r="EF1" s="199"/>
      <c r="EG1" s="199"/>
      <c r="EH1" s="199"/>
      <c r="EI1" s="199"/>
      <c r="EJ1" s="199"/>
      <c r="EK1" s="199"/>
      <c r="EL1" s="199"/>
      <c r="EM1" s="199"/>
      <c r="EN1" s="199"/>
      <c r="EO1" s="199"/>
      <c r="EP1" s="199"/>
      <c r="EQ1" s="199"/>
      <c r="ER1" s="199"/>
      <c r="ES1" s="199"/>
      <c r="ET1" s="199"/>
      <c r="EU1" s="199"/>
      <c r="EV1" s="199"/>
      <c r="EW1" s="199"/>
      <c r="EX1" s="199"/>
      <c r="EY1" s="199"/>
      <c r="EZ1" s="199"/>
      <c r="FA1" s="199"/>
      <c r="FB1" s="199"/>
      <c r="FC1" s="199"/>
      <c r="FD1" s="199"/>
      <c r="FE1" s="199"/>
      <c r="FF1" s="199"/>
      <c r="FG1" s="199"/>
      <c r="FH1" s="199"/>
      <c r="FI1" s="199"/>
      <c r="FJ1" s="199"/>
      <c r="FK1" s="199"/>
      <c r="FL1" s="199"/>
      <c r="FM1" s="199"/>
      <c r="FN1" s="199"/>
      <c r="FO1" s="199"/>
      <c r="FP1" s="199"/>
      <c r="FQ1" s="199"/>
      <c r="FR1" s="199"/>
      <c r="FS1" s="199"/>
      <c r="FT1" s="199"/>
      <c r="FU1" s="199"/>
      <c r="FV1" s="199"/>
      <c r="FW1" s="199"/>
      <c r="FX1" s="199"/>
      <c r="FY1" s="199"/>
      <c r="FZ1" s="199"/>
      <c r="GA1" s="199"/>
      <c r="GB1" s="199"/>
      <c r="GC1" s="199"/>
      <c r="GD1" s="199"/>
      <c r="GE1" s="199"/>
      <c r="GF1" s="199"/>
      <c r="GG1" s="199"/>
      <c r="GH1" s="199"/>
      <c r="GI1" s="199"/>
      <c r="GJ1" s="199"/>
      <c r="GK1" s="199"/>
      <c r="GL1" s="199"/>
      <c r="GM1" s="199"/>
      <c r="GN1" s="199"/>
      <c r="GO1" s="199"/>
      <c r="GP1" s="199"/>
      <c r="GQ1" s="199"/>
      <c r="GR1" s="199"/>
      <c r="GS1" s="199"/>
      <c r="GT1" s="199"/>
      <c r="GU1" s="199"/>
      <c r="GV1" s="199"/>
      <c r="GW1" s="199"/>
      <c r="GX1" s="199"/>
      <c r="GY1" s="199"/>
      <c r="GZ1" s="199"/>
      <c r="HA1" s="199"/>
      <c r="HB1" s="199"/>
      <c r="HC1" s="199"/>
      <c r="HD1" s="199"/>
      <c r="HE1" s="199"/>
      <c r="HF1" s="199"/>
      <c r="HG1" s="199"/>
      <c r="HH1" s="199"/>
      <c r="HI1" s="199"/>
      <c r="HJ1" s="199"/>
      <c r="HK1" s="199"/>
      <c r="HL1" s="199"/>
      <c r="HM1" s="199"/>
      <c r="HN1" s="199"/>
      <c r="HO1" s="199"/>
      <c r="HP1" s="199"/>
      <c r="HQ1" s="199"/>
      <c r="HR1" s="199"/>
      <c r="HS1" s="199"/>
      <c r="HT1" s="199"/>
      <c r="HU1" s="199"/>
      <c r="HV1" s="199"/>
      <c r="HW1" s="199"/>
      <c r="HX1" s="199"/>
      <c r="HY1" s="199"/>
      <c r="HZ1" s="199"/>
      <c r="IA1" s="199"/>
    </row>
    <row r="2" spans="1:235" ht="19.5" customHeight="1">
      <c r="A2" s="35" t="s">
        <v>523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  <c r="FH2" s="199"/>
      <c r="FI2" s="199"/>
      <c r="FJ2" s="199"/>
      <c r="FK2" s="199"/>
      <c r="FL2" s="199"/>
      <c r="FM2" s="199"/>
      <c r="FN2" s="199"/>
      <c r="FO2" s="199"/>
      <c r="FP2" s="199"/>
      <c r="FQ2" s="199"/>
      <c r="FR2" s="199"/>
      <c r="FS2" s="199"/>
      <c r="FT2" s="199"/>
      <c r="FU2" s="199"/>
      <c r="FV2" s="199"/>
      <c r="FW2" s="199"/>
      <c r="FX2" s="199"/>
      <c r="FY2" s="199"/>
      <c r="FZ2" s="199"/>
      <c r="GA2" s="199"/>
      <c r="GB2" s="199"/>
      <c r="GC2" s="199"/>
      <c r="GD2" s="199"/>
      <c r="GE2" s="199"/>
      <c r="GF2" s="199"/>
      <c r="GG2" s="199"/>
      <c r="GH2" s="199"/>
      <c r="GI2" s="199"/>
      <c r="GJ2" s="199"/>
      <c r="GK2" s="199"/>
      <c r="GL2" s="199"/>
      <c r="GM2" s="199"/>
      <c r="GN2" s="199"/>
      <c r="GO2" s="199"/>
      <c r="GP2" s="199"/>
      <c r="GQ2" s="199"/>
      <c r="GR2" s="199"/>
      <c r="GS2" s="199"/>
      <c r="GT2" s="199"/>
      <c r="GU2" s="199"/>
      <c r="GV2" s="199"/>
      <c r="GW2" s="199"/>
      <c r="GX2" s="199"/>
      <c r="GY2" s="199"/>
      <c r="GZ2" s="199"/>
      <c r="HA2" s="199"/>
      <c r="HB2" s="199"/>
      <c r="HC2" s="199"/>
      <c r="HD2" s="199"/>
      <c r="HE2" s="199"/>
      <c r="HF2" s="199"/>
      <c r="HG2" s="199"/>
      <c r="HH2" s="199"/>
      <c r="HI2" s="199"/>
      <c r="HJ2" s="199"/>
      <c r="HK2" s="199"/>
      <c r="HL2" s="199"/>
      <c r="HM2" s="199"/>
      <c r="HN2" s="199"/>
      <c r="HO2" s="199"/>
      <c r="HP2" s="199"/>
      <c r="HQ2" s="199"/>
      <c r="HR2" s="199"/>
      <c r="HS2" s="199"/>
      <c r="HT2" s="199"/>
      <c r="HU2" s="199"/>
      <c r="HV2" s="199"/>
      <c r="HW2" s="199"/>
      <c r="HX2" s="199"/>
      <c r="HY2" s="199"/>
      <c r="HZ2" s="199"/>
      <c r="IA2" s="199"/>
    </row>
    <row r="3" spans="1:235" ht="19.5" customHeight="1">
      <c r="A3" s="148" t="s">
        <v>4</v>
      </c>
      <c r="B3" s="148"/>
      <c r="C3" s="148"/>
      <c r="D3" s="148"/>
      <c r="E3" s="200"/>
      <c r="F3" s="200"/>
      <c r="G3" s="200"/>
      <c r="H3" s="200"/>
      <c r="I3" s="200"/>
      <c r="J3" s="75"/>
      <c r="K3" s="75"/>
      <c r="L3" s="75"/>
      <c r="M3" s="75"/>
      <c r="N3" s="75"/>
      <c r="O3" s="75"/>
      <c r="P3" s="75"/>
      <c r="Q3" s="75"/>
      <c r="R3" s="76"/>
      <c r="S3" s="76"/>
      <c r="T3" s="76"/>
      <c r="W3" s="10" t="s">
        <v>21</v>
      </c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</row>
    <row r="4" spans="1:235" ht="19.5" customHeight="1">
      <c r="A4" s="153" t="s">
        <v>38</v>
      </c>
      <c r="B4" s="153"/>
      <c r="C4" s="153"/>
      <c r="D4" s="201"/>
      <c r="E4" s="202" t="s">
        <v>230</v>
      </c>
      <c r="F4" s="203" t="s">
        <v>231</v>
      </c>
      <c r="G4" s="204"/>
      <c r="H4" s="204"/>
      <c r="I4" s="204"/>
      <c r="J4" s="205" t="s">
        <v>232</v>
      </c>
      <c r="K4" s="204"/>
      <c r="L4" s="204"/>
      <c r="M4" s="204"/>
      <c r="N4" s="205" t="s">
        <v>233</v>
      </c>
      <c r="O4" s="204"/>
      <c r="P4" s="204"/>
      <c r="Q4" s="204"/>
      <c r="R4" s="204"/>
      <c r="S4" s="204"/>
      <c r="T4" s="204"/>
      <c r="U4" s="204"/>
      <c r="V4" s="204"/>
      <c r="W4" s="204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</row>
    <row r="5" spans="1:235" ht="19.5" customHeight="1">
      <c r="A5" s="206" t="s">
        <v>48</v>
      </c>
      <c r="B5" s="206"/>
      <c r="C5" s="207"/>
      <c r="D5" s="194" t="s">
        <v>234</v>
      </c>
      <c r="E5" s="202"/>
      <c r="F5" s="208" t="s">
        <v>39</v>
      </c>
      <c r="G5" s="209" t="s">
        <v>235</v>
      </c>
      <c r="H5" s="210"/>
      <c r="I5" s="210"/>
      <c r="J5" s="208" t="s">
        <v>39</v>
      </c>
      <c r="K5" s="209" t="s">
        <v>235</v>
      </c>
      <c r="L5" s="210"/>
      <c r="M5" s="210"/>
      <c r="N5" s="208" t="s">
        <v>39</v>
      </c>
      <c r="O5" s="209" t="s">
        <v>235</v>
      </c>
      <c r="P5" s="210"/>
      <c r="Q5" s="210"/>
      <c r="R5" s="209" t="s">
        <v>238</v>
      </c>
      <c r="S5" s="210"/>
      <c r="T5" s="210"/>
      <c r="U5" s="209" t="s">
        <v>239</v>
      </c>
      <c r="V5" s="210"/>
      <c r="W5" s="210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</row>
    <row r="6" spans="1:235" ht="29.25" customHeight="1">
      <c r="A6" s="160" t="s">
        <v>56</v>
      </c>
      <c r="B6" s="160" t="s">
        <v>57</v>
      </c>
      <c r="C6" s="159" t="s">
        <v>58</v>
      </c>
      <c r="D6" s="194"/>
      <c r="E6" s="202"/>
      <c r="F6" s="208"/>
      <c r="G6" s="211" t="s">
        <v>51</v>
      </c>
      <c r="H6" s="212" t="s">
        <v>222</v>
      </c>
      <c r="I6" s="212" t="s">
        <v>223</v>
      </c>
      <c r="J6" s="208"/>
      <c r="K6" s="211" t="s">
        <v>51</v>
      </c>
      <c r="L6" s="160" t="s">
        <v>222</v>
      </c>
      <c r="M6" s="160" t="s">
        <v>223</v>
      </c>
      <c r="N6" s="208"/>
      <c r="O6" s="211" t="s">
        <v>51</v>
      </c>
      <c r="P6" s="160" t="s">
        <v>222</v>
      </c>
      <c r="Q6" s="212" t="s">
        <v>223</v>
      </c>
      <c r="R6" s="211" t="s">
        <v>51</v>
      </c>
      <c r="S6" s="160" t="s">
        <v>222</v>
      </c>
      <c r="T6" s="212" t="s">
        <v>223</v>
      </c>
      <c r="U6" s="211" t="s">
        <v>51</v>
      </c>
      <c r="V6" s="212" t="s">
        <v>222</v>
      </c>
      <c r="W6" s="212" t="s">
        <v>223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</row>
    <row r="7" spans="1:235" ht="19.5" customHeight="1">
      <c r="A7" s="213"/>
      <c r="B7" s="213"/>
      <c r="C7" s="213"/>
      <c r="D7" s="214" t="s">
        <v>39</v>
      </c>
      <c r="E7" s="215">
        <f>F7+J7+N7</f>
        <v>533687.0700000001</v>
      </c>
      <c r="F7" s="216">
        <v>212234.82</v>
      </c>
      <c r="G7" s="217">
        <v>212234.82</v>
      </c>
      <c r="H7" s="218">
        <v>34244.61</v>
      </c>
      <c r="I7" s="219">
        <v>177990.21</v>
      </c>
      <c r="J7" s="216">
        <v>60483.34</v>
      </c>
      <c r="K7" s="217">
        <v>60483.34</v>
      </c>
      <c r="L7" s="218">
        <v>0</v>
      </c>
      <c r="M7" s="219">
        <v>60483.34</v>
      </c>
      <c r="N7" s="216">
        <f>O7+R7+U7</f>
        <v>260968.91</v>
      </c>
      <c r="O7" s="217">
        <v>12171.59</v>
      </c>
      <c r="P7" s="218">
        <v>124.19</v>
      </c>
      <c r="Q7" s="219">
        <v>12047.4</v>
      </c>
      <c r="R7" s="219">
        <v>1477.85</v>
      </c>
      <c r="S7" s="219">
        <v>0</v>
      </c>
      <c r="T7" s="220">
        <v>1477.85</v>
      </c>
      <c r="U7" s="217">
        <v>247319.47</v>
      </c>
      <c r="V7" s="218">
        <v>0</v>
      </c>
      <c r="W7" s="220">
        <v>247319.47</v>
      </c>
      <c r="X7" s="94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</row>
    <row r="8" spans="1:235" ht="19.5" customHeight="1">
      <c r="A8" s="213"/>
      <c r="B8" s="213"/>
      <c r="C8" s="213"/>
      <c r="D8" s="214" t="s">
        <v>240</v>
      </c>
      <c r="E8" s="215">
        <f aca="true" t="shared" si="0" ref="E8:E58">F8+J8+N8</f>
        <v>60</v>
      </c>
      <c r="F8" s="216">
        <v>60</v>
      </c>
      <c r="G8" s="217">
        <v>60</v>
      </c>
      <c r="H8" s="218">
        <v>0</v>
      </c>
      <c r="I8" s="219">
        <v>60</v>
      </c>
      <c r="J8" s="216">
        <v>0</v>
      </c>
      <c r="K8" s="217">
        <v>0</v>
      </c>
      <c r="L8" s="218">
        <v>0</v>
      </c>
      <c r="M8" s="219">
        <v>0</v>
      </c>
      <c r="N8" s="216">
        <f aca="true" t="shared" si="1" ref="N8:N58">O8+R8+U8</f>
        <v>0</v>
      </c>
      <c r="O8" s="217">
        <v>0</v>
      </c>
      <c r="P8" s="218">
        <v>0</v>
      </c>
      <c r="Q8" s="219">
        <v>0</v>
      </c>
      <c r="R8" s="219">
        <v>0</v>
      </c>
      <c r="S8" s="219">
        <v>0</v>
      </c>
      <c r="T8" s="220">
        <v>0</v>
      </c>
      <c r="U8" s="217">
        <v>0</v>
      </c>
      <c r="V8" s="218">
        <v>0</v>
      </c>
      <c r="W8" s="220">
        <v>0</v>
      </c>
      <c r="X8" s="76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</row>
    <row r="9" spans="1:235" ht="19.5" customHeight="1">
      <c r="A9" s="213"/>
      <c r="B9" s="213"/>
      <c r="C9" s="213"/>
      <c r="D9" s="214" t="s">
        <v>241</v>
      </c>
      <c r="E9" s="215">
        <f t="shared" si="0"/>
        <v>60</v>
      </c>
      <c r="F9" s="216">
        <v>60</v>
      </c>
      <c r="G9" s="217">
        <v>60</v>
      </c>
      <c r="H9" s="218">
        <v>0</v>
      </c>
      <c r="I9" s="219">
        <v>60</v>
      </c>
      <c r="J9" s="216">
        <v>0</v>
      </c>
      <c r="K9" s="217">
        <v>0</v>
      </c>
      <c r="L9" s="218">
        <v>0</v>
      </c>
      <c r="M9" s="219">
        <v>0</v>
      </c>
      <c r="N9" s="216">
        <f t="shared" si="1"/>
        <v>0</v>
      </c>
      <c r="O9" s="217">
        <v>0</v>
      </c>
      <c r="P9" s="218">
        <v>0</v>
      </c>
      <c r="Q9" s="219">
        <v>0</v>
      </c>
      <c r="R9" s="219">
        <v>0</v>
      </c>
      <c r="S9" s="219">
        <v>0</v>
      </c>
      <c r="T9" s="220">
        <v>0</v>
      </c>
      <c r="U9" s="217">
        <v>0</v>
      </c>
      <c r="V9" s="218">
        <v>0</v>
      </c>
      <c r="W9" s="220">
        <v>0</v>
      </c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</row>
    <row r="10" spans="1:235" ht="19.5" customHeight="1">
      <c r="A10" s="213" t="s">
        <v>102</v>
      </c>
      <c r="B10" s="213" t="s">
        <v>98</v>
      </c>
      <c r="C10" s="213" t="s">
        <v>67</v>
      </c>
      <c r="D10" s="214" t="s">
        <v>104</v>
      </c>
      <c r="E10" s="215">
        <f t="shared" si="0"/>
        <v>60</v>
      </c>
      <c r="F10" s="216">
        <v>60</v>
      </c>
      <c r="G10" s="217">
        <v>60</v>
      </c>
      <c r="H10" s="218">
        <v>0</v>
      </c>
      <c r="I10" s="219">
        <v>60</v>
      </c>
      <c r="J10" s="216">
        <v>0</v>
      </c>
      <c r="K10" s="217">
        <v>0</v>
      </c>
      <c r="L10" s="218">
        <v>0</v>
      </c>
      <c r="M10" s="219">
        <v>0</v>
      </c>
      <c r="N10" s="216">
        <f t="shared" si="1"/>
        <v>0</v>
      </c>
      <c r="O10" s="217">
        <v>0</v>
      </c>
      <c r="P10" s="218">
        <v>0</v>
      </c>
      <c r="Q10" s="219">
        <v>0</v>
      </c>
      <c r="R10" s="219">
        <v>0</v>
      </c>
      <c r="S10" s="219">
        <v>0</v>
      </c>
      <c r="T10" s="220">
        <v>0</v>
      </c>
      <c r="U10" s="217">
        <v>0</v>
      </c>
      <c r="V10" s="218">
        <v>0</v>
      </c>
      <c r="W10" s="220">
        <v>0</v>
      </c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</row>
    <row r="11" spans="1:235" ht="19.5" customHeight="1">
      <c r="A11" s="213"/>
      <c r="B11" s="213"/>
      <c r="C11" s="213"/>
      <c r="D11" s="214" t="s">
        <v>242</v>
      </c>
      <c r="E11" s="215">
        <f t="shared" si="0"/>
        <v>27271.29</v>
      </c>
      <c r="F11" s="216">
        <v>20288.46</v>
      </c>
      <c r="G11" s="217">
        <v>20288.46</v>
      </c>
      <c r="H11" s="218">
        <v>6153.86</v>
      </c>
      <c r="I11" s="219">
        <v>14134.6</v>
      </c>
      <c r="J11" s="216">
        <v>942.34</v>
      </c>
      <c r="K11" s="217">
        <v>942.34</v>
      </c>
      <c r="L11" s="218">
        <v>0</v>
      </c>
      <c r="M11" s="219">
        <v>942.34</v>
      </c>
      <c r="N11" s="216">
        <f t="shared" si="1"/>
        <v>6040.49</v>
      </c>
      <c r="O11" s="217">
        <v>5297.41</v>
      </c>
      <c r="P11" s="218">
        <v>0</v>
      </c>
      <c r="Q11" s="219">
        <v>5297.41</v>
      </c>
      <c r="R11" s="219">
        <v>19.37</v>
      </c>
      <c r="S11" s="219">
        <v>0</v>
      </c>
      <c r="T11" s="220">
        <v>19.37</v>
      </c>
      <c r="U11" s="217">
        <v>723.71</v>
      </c>
      <c r="V11" s="218">
        <v>0</v>
      </c>
      <c r="W11" s="220">
        <v>723.71</v>
      </c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</row>
    <row r="12" spans="1:235" ht="19.5" customHeight="1">
      <c r="A12" s="213"/>
      <c r="B12" s="213"/>
      <c r="C12" s="213"/>
      <c r="D12" s="214" t="s">
        <v>243</v>
      </c>
      <c r="E12" s="215">
        <f t="shared" si="0"/>
        <v>27271.29</v>
      </c>
      <c r="F12" s="216">
        <v>20288.46</v>
      </c>
      <c r="G12" s="217">
        <v>20288.46</v>
      </c>
      <c r="H12" s="218">
        <v>6153.86</v>
      </c>
      <c r="I12" s="219">
        <v>14134.6</v>
      </c>
      <c r="J12" s="216">
        <v>942.34</v>
      </c>
      <c r="K12" s="217">
        <v>942.34</v>
      </c>
      <c r="L12" s="218">
        <v>0</v>
      </c>
      <c r="M12" s="219">
        <v>942.34</v>
      </c>
      <c r="N12" s="216">
        <f t="shared" si="1"/>
        <v>6040.49</v>
      </c>
      <c r="O12" s="217">
        <v>5297.41</v>
      </c>
      <c r="P12" s="218">
        <v>0</v>
      </c>
      <c r="Q12" s="219">
        <v>5297.41</v>
      </c>
      <c r="R12" s="219">
        <v>19.37</v>
      </c>
      <c r="S12" s="219">
        <v>0</v>
      </c>
      <c r="T12" s="220">
        <v>19.37</v>
      </c>
      <c r="U12" s="217">
        <v>723.71</v>
      </c>
      <c r="V12" s="218">
        <v>0</v>
      </c>
      <c r="W12" s="220">
        <v>723.71</v>
      </c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</row>
    <row r="13" spans="1:235" ht="19.5" customHeight="1">
      <c r="A13" s="213" t="s">
        <v>147</v>
      </c>
      <c r="B13" s="213" t="s">
        <v>72</v>
      </c>
      <c r="C13" s="213" t="s">
        <v>76</v>
      </c>
      <c r="D13" s="214" t="s">
        <v>157</v>
      </c>
      <c r="E13" s="215">
        <f t="shared" si="0"/>
        <v>5543.639999999999</v>
      </c>
      <c r="F13" s="216">
        <v>4952.99</v>
      </c>
      <c r="G13" s="217">
        <v>4952.99</v>
      </c>
      <c r="H13" s="218">
        <v>2550.99</v>
      </c>
      <c r="I13" s="219">
        <v>2402</v>
      </c>
      <c r="J13" s="216">
        <v>0</v>
      </c>
      <c r="K13" s="217">
        <v>0</v>
      </c>
      <c r="L13" s="218">
        <v>0</v>
      </c>
      <c r="M13" s="219">
        <v>0</v>
      </c>
      <c r="N13" s="216">
        <f t="shared" si="1"/>
        <v>590.65</v>
      </c>
      <c r="O13" s="217">
        <v>590.65</v>
      </c>
      <c r="P13" s="218">
        <v>0</v>
      </c>
      <c r="Q13" s="219">
        <v>590.65</v>
      </c>
      <c r="R13" s="219">
        <v>0</v>
      </c>
      <c r="S13" s="219">
        <v>0</v>
      </c>
      <c r="T13" s="220">
        <v>0</v>
      </c>
      <c r="U13" s="217">
        <v>0</v>
      </c>
      <c r="V13" s="218">
        <v>0</v>
      </c>
      <c r="W13" s="220">
        <v>0</v>
      </c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</row>
    <row r="14" spans="1:235" ht="19.5" customHeight="1">
      <c r="A14" s="213" t="s">
        <v>147</v>
      </c>
      <c r="B14" s="213" t="s">
        <v>72</v>
      </c>
      <c r="C14" s="213" t="s">
        <v>63</v>
      </c>
      <c r="D14" s="214" t="s">
        <v>149</v>
      </c>
      <c r="E14" s="215">
        <f t="shared" si="0"/>
        <v>21727.65</v>
      </c>
      <c r="F14" s="216">
        <v>15335.47</v>
      </c>
      <c r="G14" s="217">
        <v>15335.47</v>
      </c>
      <c r="H14" s="218">
        <v>3602.87</v>
      </c>
      <c r="I14" s="219">
        <v>11732.6</v>
      </c>
      <c r="J14" s="216">
        <v>942.34</v>
      </c>
      <c r="K14" s="217">
        <v>942.34</v>
      </c>
      <c r="L14" s="218">
        <v>0</v>
      </c>
      <c r="M14" s="219">
        <v>942.34</v>
      </c>
      <c r="N14" s="216">
        <f t="shared" si="1"/>
        <v>5449.84</v>
      </c>
      <c r="O14" s="217">
        <v>4706.76</v>
      </c>
      <c r="P14" s="218">
        <v>0</v>
      </c>
      <c r="Q14" s="219">
        <v>4706.76</v>
      </c>
      <c r="R14" s="219">
        <v>19.37</v>
      </c>
      <c r="S14" s="219">
        <v>0</v>
      </c>
      <c r="T14" s="220">
        <v>19.37</v>
      </c>
      <c r="U14" s="217">
        <v>723.71</v>
      </c>
      <c r="V14" s="218">
        <v>0</v>
      </c>
      <c r="W14" s="220">
        <v>723.71</v>
      </c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</row>
    <row r="15" spans="1:235" ht="19.5" customHeight="1">
      <c r="A15" s="213"/>
      <c r="B15" s="213"/>
      <c r="C15" s="213"/>
      <c r="D15" s="214" t="s">
        <v>244</v>
      </c>
      <c r="E15" s="215">
        <f t="shared" si="0"/>
        <v>1225.17</v>
      </c>
      <c r="F15" s="216">
        <v>1221.75</v>
      </c>
      <c r="G15" s="217">
        <v>1221.75</v>
      </c>
      <c r="H15" s="218">
        <v>1210.31</v>
      </c>
      <c r="I15" s="219">
        <v>11.44</v>
      </c>
      <c r="J15" s="216">
        <v>0</v>
      </c>
      <c r="K15" s="217">
        <v>0</v>
      </c>
      <c r="L15" s="218">
        <v>0</v>
      </c>
      <c r="M15" s="219">
        <v>0</v>
      </c>
      <c r="N15" s="216">
        <f t="shared" si="1"/>
        <v>3.42</v>
      </c>
      <c r="O15" s="217">
        <v>3.42</v>
      </c>
      <c r="P15" s="218">
        <v>0</v>
      </c>
      <c r="Q15" s="219">
        <v>3.42</v>
      </c>
      <c r="R15" s="219">
        <v>0</v>
      </c>
      <c r="S15" s="219">
        <v>0</v>
      </c>
      <c r="T15" s="220">
        <v>0</v>
      </c>
      <c r="U15" s="217">
        <v>0</v>
      </c>
      <c r="V15" s="218">
        <v>0</v>
      </c>
      <c r="W15" s="220">
        <v>0</v>
      </c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</row>
    <row r="16" spans="1:235" ht="19.5" customHeight="1">
      <c r="A16" s="213"/>
      <c r="B16" s="213"/>
      <c r="C16" s="213"/>
      <c r="D16" s="214" t="s">
        <v>245</v>
      </c>
      <c r="E16" s="215">
        <f t="shared" si="0"/>
        <v>988.69</v>
      </c>
      <c r="F16" s="216">
        <v>988.69</v>
      </c>
      <c r="G16" s="217">
        <v>988.69</v>
      </c>
      <c r="H16" s="218">
        <v>988.69</v>
      </c>
      <c r="I16" s="219">
        <v>0</v>
      </c>
      <c r="J16" s="216">
        <v>0</v>
      </c>
      <c r="K16" s="217">
        <v>0</v>
      </c>
      <c r="L16" s="218">
        <v>0</v>
      </c>
      <c r="M16" s="219">
        <v>0</v>
      </c>
      <c r="N16" s="216">
        <f t="shared" si="1"/>
        <v>0</v>
      </c>
      <c r="O16" s="217">
        <v>0</v>
      </c>
      <c r="P16" s="218">
        <v>0</v>
      </c>
      <c r="Q16" s="219">
        <v>0</v>
      </c>
      <c r="R16" s="219">
        <v>0</v>
      </c>
      <c r="S16" s="219">
        <v>0</v>
      </c>
      <c r="T16" s="220">
        <v>0</v>
      </c>
      <c r="U16" s="217">
        <v>0</v>
      </c>
      <c r="V16" s="218">
        <v>0</v>
      </c>
      <c r="W16" s="220">
        <v>0</v>
      </c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</row>
    <row r="17" spans="1:235" ht="19.5" customHeight="1">
      <c r="A17" s="213" t="s">
        <v>62</v>
      </c>
      <c r="B17" s="213" t="s">
        <v>63</v>
      </c>
      <c r="C17" s="213" t="s">
        <v>76</v>
      </c>
      <c r="D17" s="214" t="s">
        <v>125</v>
      </c>
      <c r="E17" s="215">
        <f t="shared" si="0"/>
        <v>282.36</v>
      </c>
      <c r="F17" s="216">
        <v>282.36</v>
      </c>
      <c r="G17" s="217">
        <v>282.36</v>
      </c>
      <c r="H17" s="218">
        <v>282.36</v>
      </c>
      <c r="I17" s="219">
        <v>0</v>
      </c>
      <c r="J17" s="216">
        <v>0</v>
      </c>
      <c r="K17" s="217">
        <v>0</v>
      </c>
      <c r="L17" s="218">
        <v>0</v>
      </c>
      <c r="M17" s="219">
        <v>0</v>
      </c>
      <c r="N17" s="216">
        <f t="shared" si="1"/>
        <v>0</v>
      </c>
      <c r="O17" s="217">
        <v>0</v>
      </c>
      <c r="P17" s="218">
        <v>0</v>
      </c>
      <c r="Q17" s="219">
        <v>0</v>
      </c>
      <c r="R17" s="219">
        <v>0</v>
      </c>
      <c r="S17" s="219">
        <v>0</v>
      </c>
      <c r="T17" s="220">
        <v>0</v>
      </c>
      <c r="U17" s="217">
        <v>0</v>
      </c>
      <c r="V17" s="218">
        <v>0</v>
      </c>
      <c r="W17" s="220">
        <v>0</v>
      </c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</row>
    <row r="18" spans="1:235" ht="19.5" customHeight="1">
      <c r="A18" s="213" t="s">
        <v>62</v>
      </c>
      <c r="B18" s="213" t="s">
        <v>63</v>
      </c>
      <c r="C18" s="213" t="s">
        <v>64</v>
      </c>
      <c r="D18" s="214" t="s">
        <v>66</v>
      </c>
      <c r="E18" s="215">
        <f t="shared" si="0"/>
        <v>706.33</v>
      </c>
      <c r="F18" s="216">
        <v>706.33</v>
      </c>
      <c r="G18" s="217">
        <v>706.33</v>
      </c>
      <c r="H18" s="218">
        <v>706.33</v>
      </c>
      <c r="I18" s="219">
        <v>0</v>
      </c>
      <c r="J18" s="216">
        <v>0</v>
      </c>
      <c r="K18" s="217">
        <v>0</v>
      </c>
      <c r="L18" s="218">
        <v>0</v>
      </c>
      <c r="M18" s="219">
        <v>0</v>
      </c>
      <c r="N18" s="216">
        <f t="shared" si="1"/>
        <v>0</v>
      </c>
      <c r="O18" s="217">
        <v>0</v>
      </c>
      <c r="P18" s="218">
        <v>0</v>
      </c>
      <c r="Q18" s="219">
        <v>0</v>
      </c>
      <c r="R18" s="219">
        <v>0</v>
      </c>
      <c r="S18" s="219">
        <v>0</v>
      </c>
      <c r="T18" s="220">
        <v>0</v>
      </c>
      <c r="U18" s="217">
        <v>0</v>
      </c>
      <c r="V18" s="218">
        <v>0</v>
      </c>
      <c r="W18" s="220">
        <v>0</v>
      </c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</row>
    <row r="19" spans="1:235" ht="19.5" customHeight="1">
      <c r="A19" s="213"/>
      <c r="B19" s="213"/>
      <c r="C19" s="213"/>
      <c r="D19" s="214" t="s">
        <v>246</v>
      </c>
      <c r="E19" s="215">
        <f t="shared" si="0"/>
        <v>14.86</v>
      </c>
      <c r="F19" s="216">
        <v>11.44</v>
      </c>
      <c r="G19" s="217">
        <v>11.44</v>
      </c>
      <c r="H19" s="218">
        <v>0</v>
      </c>
      <c r="I19" s="219">
        <v>11.44</v>
      </c>
      <c r="J19" s="216">
        <v>0</v>
      </c>
      <c r="K19" s="217">
        <v>0</v>
      </c>
      <c r="L19" s="218">
        <v>0</v>
      </c>
      <c r="M19" s="219">
        <v>0</v>
      </c>
      <c r="N19" s="216">
        <f t="shared" si="1"/>
        <v>3.42</v>
      </c>
      <c r="O19" s="217">
        <v>3.42</v>
      </c>
      <c r="P19" s="218">
        <v>0</v>
      </c>
      <c r="Q19" s="219">
        <v>3.42</v>
      </c>
      <c r="R19" s="219">
        <v>0</v>
      </c>
      <c r="S19" s="219">
        <v>0</v>
      </c>
      <c r="T19" s="220">
        <v>0</v>
      </c>
      <c r="U19" s="217">
        <v>0</v>
      </c>
      <c r="V19" s="218">
        <v>0</v>
      </c>
      <c r="W19" s="220">
        <v>0</v>
      </c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</row>
    <row r="20" spans="1:235" ht="19.5" customHeight="1">
      <c r="A20" s="213" t="s">
        <v>62</v>
      </c>
      <c r="B20" s="213" t="s">
        <v>150</v>
      </c>
      <c r="C20" s="213" t="s">
        <v>94</v>
      </c>
      <c r="D20" s="214" t="s">
        <v>151</v>
      </c>
      <c r="E20" s="215">
        <f t="shared" si="0"/>
        <v>3.42</v>
      </c>
      <c r="F20" s="216">
        <v>0</v>
      </c>
      <c r="G20" s="217">
        <v>0</v>
      </c>
      <c r="H20" s="218">
        <v>0</v>
      </c>
      <c r="I20" s="219">
        <v>0</v>
      </c>
      <c r="J20" s="216">
        <v>0</v>
      </c>
      <c r="K20" s="217">
        <v>0</v>
      </c>
      <c r="L20" s="218">
        <v>0</v>
      </c>
      <c r="M20" s="219">
        <v>0</v>
      </c>
      <c r="N20" s="216">
        <f t="shared" si="1"/>
        <v>3.42</v>
      </c>
      <c r="O20" s="217">
        <v>3.42</v>
      </c>
      <c r="P20" s="218">
        <v>0</v>
      </c>
      <c r="Q20" s="219">
        <v>3.42</v>
      </c>
      <c r="R20" s="219">
        <v>0</v>
      </c>
      <c r="S20" s="219">
        <v>0</v>
      </c>
      <c r="T20" s="220">
        <v>0</v>
      </c>
      <c r="U20" s="217">
        <v>0</v>
      </c>
      <c r="V20" s="218">
        <v>0</v>
      </c>
      <c r="W20" s="220">
        <v>0</v>
      </c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</row>
    <row r="21" spans="1:235" ht="19.5" customHeight="1">
      <c r="A21" s="213" t="s">
        <v>62</v>
      </c>
      <c r="B21" s="213" t="s">
        <v>150</v>
      </c>
      <c r="C21" s="213" t="s">
        <v>96</v>
      </c>
      <c r="D21" s="214" t="s">
        <v>152</v>
      </c>
      <c r="E21" s="215">
        <f t="shared" si="0"/>
        <v>11.44</v>
      </c>
      <c r="F21" s="216">
        <v>11.44</v>
      </c>
      <c r="G21" s="217">
        <v>11.44</v>
      </c>
      <c r="H21" s="218">
        <v>0</v>
      </c>
      <c r="I21" s="219">
        <v>11.44</v>
      </c>
      <c r="J21" s="216">
        <v>0</v>
      </c>
      <c r="K21" s="217">
        <v>0</v>
      </c>
      <c r="L21" s="218">
        <v>0</v>
      </c>
      <c r="M21" s="219">
        <v>0</v>
      </c>
      <c r="N21" s="216">
        <f t="shared" si="1"/>
        <v>0</v>
      </c>
      <c r="O21" s="217">
        <v>0</v>
      </c>
      <c r="P21" s="218">
        <v>0</v>
      </c>
      <c r="Q21" s="219">
        <v>0</v>
      </c>
      <c r="R21" s="219">
        <v>0</v>
      </c>
      <c r="S21" s="219">
        <v>0</v>
      </c>
      <c r="T21" s="220">
        <v>0</v>
      </c>
      <c r="U21" s="217">
        <v>0</v>
      </c>
      <c r="V21" s="218">
        <v>0</v>
      </c>
      <c r="W21" s="220">
        <v>0</v>
      </c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1"/>
      <c r="CB21" s="221"/>
      <c r="CC21" s="221"/>
      <c r="CD21" s="221"/>
      <c r="CE21" s="221"/>
      <c r="CF21" s="221"/>
      <c r="CG21" s="221"/>
      <c r="CH21" s="221"/>
      <c r="CI21" s="221"/>
      <c r="CJ21" s="221"/>
      <c r="CK21" s="221"/>
      <c r="CL21" s="221"/>
      <c r="CM21" s="221"/>
      <c r="CN21" s="221"/>
      <c r="CO21" s="221"/>
      <c r="CP21" s="221"/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1"/>
      <c r="DS21" s="221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1"/>
      <c r="EF21" s="221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1"/>
      <c r="ES21" s="221"/>
      <c r="ET21" s="221"/>
      <c r="EU21" s="221"/>
      <c r="EV21" s="221"/>
      <c r="EW21" s="221"/>
      <c r="EX21" s="221"/>
      <c r="EY21" s="221"/>
      <c r="EZ21" s="221"/>
      <c r="FA21" s="221"/>
      <c r="FB21" s="221"/>
      <c r="FC21" s="221"/>
      <c r="FD21" s="221"/>
      <c r="FE21" s="221"/>
      <c r="FF21" s="221"/>
      <c r="FG21" s="221"/>
      <c r="FH21" s="221"/>
      <c r="FI21" s="221"/>
      <c r="FJ21" s="221"/>
      <c r="FK21" s="221"/>
      <c r="FL21" s="221"/>
      <c r="FM21" s="221"/>
      <c r="FN21" s="221"/>
      <c r="FO21" s="221"/>
      <c r="FP21" s="221"/>
      <c r="FQ21" s="221"/>
      <c r="FR21" s="221"/>
      <c r="FS21" s="221"/>
      <c r="FT21" s="221"/>
      <c r="FU21" s="221"/>
      <c r="FV21" s="221"/>
      <c r="FW21" s="221"/>
      <c r="FX21" s="221"/>
      <c r="FY21" s="221"/>
      <c r="FZ21" s="221"/>
      <c r="GA21" s="221"/>
      <c r="GB21" s="221"/>
      <c r="GC21" s="221"/>
      <c r="GD21" s="221"/>
      <c r="GE21" s="221"/>
      <c r="GF21" s="221"/>
      <c r="GG21" s="221"/>
      <c r="GH21" s="221"/>
      <c r="GI21" s="221"/>
      <c r="GJ21" s="221"/>
      <c r="GK21" s="221"/>
      <c r="GL21" s="221"/>
      <c r="GM21" s="221"/>
      <c r="GN21" s="221"/>
      <c r="GO21" s="221"/>
      <c r="GP21" s="221"/>
      <c r="GQ21" s="221"/>
      <c r="GR21" s="221"/>
      <c r="GS21" s="221"/>
      <c r="GT21" s="221"/>
      <c r="GU21" s="221"/>
      <c r="GV21" s="221"/>
      <c r="GW21" s="221"/>
      <c r="GX21" s="221"/>
      <c r="GY21" s="221"/>
      <c r="GZ21" s="221"/>
      <c r="HA21" s="221"/>
      <c r="HB21" s="221"/>
      <c r="HC21" s="221"/>
      <c r="HD21" s="221"/>
      <c r="HE21" s="221"/>
      <c r="HF21" s="221"/>
      <c r="HG21" s="221"/>
      <c r="HH21" s="221"/>
      <c r="HI21" s="221"/>
      <c r="HJ21" s="221"/>
      <c r="HK21" s="221"/>
      <c r="HL21" s="221"/>
      <c r="HM21" s="221"/>
      <c r="HN21" s="221"/>
      <c r="HO21" s="221"/>
      <c r="HP21" s="221"/>
      <c r="HQ21" s="221"/>
      <c r="HR21" s="221"/>
      <c r="HS21" s="221"/>
      <c r="HT21" s="221"/>
      <c r="HU21" s="221"/>
      <c r="HV21" s="221"/>
      <c r="HW21" s="221"/>
      <c r="HX21" s="221"/>
      <c r="HY21" s="221"/>
      <c r="HZ21" s="221"/>
      <c r="IA21" s="221"/>
    </row>
    <row r="22" spans="1:235" ht="19.5" customHeight="1">
      <c r="A22" s="213"/>
      <c r="B22" s="213"/>
      <c r="C22" s="213"/>
      <c r="D22" s="214" t="s">
        <v>247</v>
      </c>
      <c r="E22" s="215">
        <f t="shared" si="0"/>
        <v>77</v>
      </c>
      <c r="F22" s="216">
        <v>77</v>
      </c>
      <c r="G22" s="217">
        <v>77</v>
      </c>
      <c r="H22" s="218">
        <v>77</v>
      </c>
      <c r="I22" s="219">
        <v>0</v>
      </c>
      <c r="J22" s="216">
        <v>0</v>
      </c>
      <c r="K22" s="217">
        <v>0</v>
      </c>
      <c r="L22" s="218">
        <v>0</v>
      </c>
      <c r="M22" s="219">
        <v>0</v>
      </c>
      <c r="N22" s="216">
        <f t="shared" si="1"/>
        <v>0</v>
      </c>
      <c r="O22" s="217">
        <v>0</v>
      </c>
      <c r="P22" s="218">
        <v>0</v>
      </c>
      <c r="Q22" s="219">
        <v>0</v>
      </c>
      <c r="R22" s="219">
        <v>0</v>
      </c>
      <c r="S22" s="219">
        <v>0</v>
      </c>
      <c r="T22" s="220">
        <v>0</v>
      </c>
      <c r="U22" s="217">
        <v>0</v>
      </c>
      <c r="V22" s="218">
        <v>0</v>
      </c>
      <c r="W22" s="220">
        <v>0</v>
      </c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</row>
    <row r="23" spans="1:235" ht="19.5" customHeight="1">
      <c r="A23" s="213" t="s">
        <v>62</v>
      </c>
      <c r="B23" s="213" t="s">
        <v>113</v>
      </c>
      <c r="C23" s="213" t="s">
        <v>68</v>
      </c>
      <c r="D23" s="214" t="s">
        <v>158</v>
      </c>
      <c r="E23" s="215">
        <f t="shared" si="0"/>
        <v>77</v>
      </c>
      <c r="F23" s="216">
        <v>77</v>
      </c>
      <c r="G23" s="217">
        <v>77</v>
      </c>
      <c r="H23" s="218">
        <v>77</v>
      </c>
      <c r="I23" s="219">
        <v>0</v>
      </c>
      <c r="J23" s="216">
        <v>0</v>
      </c>
      <c r="K23" s="217">
        <v>0</v>
      </c>
      <c r="L23" s="218">
        <v>0</v>
      </c>
      <c r="M23" s="219">
        <v>0</v>
      </c>
      <c r="N23" s="216">
        <f t="shared" si="1"/>
        <v>0</v>
      </c>
      <c r="O23" s="217">
        <v>0</v>
      </c>
      <c r="P23" s="218">
        <v>0</v>
      </c>
      <c r="Q23" s="219">
        <v>0</v>
      </c>
      <c r="R23" s="219">
        <v>0</v>
      </c>
      <c r="S23" s="219">
        <v>0</v>
      </c>
      <c r="T23" s="220">
        <v>0</v>
      </c>
      <c r="U23" s="217">
        <v>0</v>
      </c>
      <c r="V23" s="218">
        <v>0</v>
      </c>
      <c r="W23" s="220">
        <v>0</v>
      </c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</row>
    <row r="24" spans="1:235" ht="19.5" customHeight="1">
      <c r="A24" s="213"/>
      <c r="B24" s="213"/>
      <c r="C24" s="213"/>
      <c r="D24" s="214" t="s">
        <v>248</v>
      </c>
      <c r="E24" s="215">
        <f t="shared" si="0"/>
        <v>144.62</v>
      </c>
      <c r="F24" s="216">
        <v>144.62</v>
      </c>
      <c r="G24" s="217">
        <v>144.62</v>
      </c>
      <c r="H24" s="218">
        <v>144.62</v>
      </c>
      <c r="I24" s="219">
        <v>0</v>
      </c>
      <c r="J24" s="216">
        <v>0</v>
      </c>
      <c r="K24" s="217">
        <v>0</v>
      </c>
      <c r="L24" s="218">
        <v>0</v>
      </c>
      <c r="M24" s="219">
        <v>0</v>
      </c>
      <c r="N24" s="216">
        <f t="shared" si="1"/>
        <v>0</v>
      </c>
      <c r="O24" s="217">
        <v>0</v>
      </c>
      <c r="P24" s="218">
        <v>0</v>
      </c>
      <c r="Q24" s="219">
        <v>0</v>
      </c>
      <c r="R24" s="219">
        <v>0</v>
      </c>
      <c r="S24" s="219">
        <v>0</v>
      </c>
      <c r="T24" s="220">
        <v>0</v>
      </c>
      <c r="U24" s="217">
        <v>0</v>
      </c>
      <c r="V24" s="218">
        <v>0</v>
      </c>
      <c r="W24" s="220">
        <v>0</v>
      </c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1"/>
      <c r="CF24" s="221"/>
      <c r="CG24" s="221"/>
      <c r="CH24" s="221"/>
      <c r="CI24" s="221"/>
      <c r="CJ24" s="221"/>
      <c r="CK24" s="221"/>
      <c r="CL24" s="221"/>
      <c r="CM24" s="221"/>
      <c r="CN24" s="221"/>
      <c r="CO24" s="221"/>
      <c r="CP24" s="221"/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1"/>
      <c r="DF24" s="221"/>
      <c r="DG24" s="221"/>
      <c r="DH24" s="221"/>
      <c r="DI24" s="221"/>
      <c r="DJ24" s="221"/>
      <c r="DK24" s="221"/>
      <c r="DL24" s="221"/>
      <c r="DM24" s="221"/>
      <c r="DN24" s="221"/>
      <c r="DO24" s="221"/>
      <c r="DP24" s="221"/>
      <c r="DQ24" s="221"/>
      <c r="DR24" s="221"/>
      <c r="DS24" s="221"/>
      <c r="DT24" s="221"/>
      <c r="DU24" s="221"/>
      <c r="DV24" s="221"/>
      <c r="DW24" s="221"/>
      <c r="DX24" s="221"/>
      <c r="DY24" s="221"/>
      <c r="DZ24" s="221"/>
      <c r="EA24" s="221"/>
      <c r="EB24" s="221"/>
      <c r="EC24" s="221"/>
      <c r="ED24" s="221"/>
      <c r="EE24" s="221"/>
      <c r="EF24" s="221"/>
      <c r="EG24" s="221"/>
      <c r="EH24" s="221"/>
      <c r="EI24" s="221"/>
      <c r="EJ24" s="221"/>
      <c r="EK24" s="221"/>
      <c r="EL24" s="221"/>
      <c r="EM24" s="221"/>
      <c r="EN24" s="221"/>
      <c r="EO24" s="221"/>
      <c r="EP24" s="221"/>
      <c r="EQ24" s="221"/>
      <c r="ER24" s="221"/>
      <c r="ES24" s="221"/>
      <c r="ET24" s="221"/>
      <c r="EU24" s="221"/>
      <c r="EV24" s="221"/>
      <c r="EW24" s="221"/>
      <c r="EX24" s="221"/>
      <c r="EY24" s="221"/>
      <c r="EZ24" s="221"/>
      <c r="FA24" s="221"/>
      <c r="FB24" s="221"/>
      <c r="FC24" s="221"/>
      <c r="FD24" s="221"/>
      <c r="FE24" s="221"/>
      <c r="FF24" s="221"/>
      <c r="FG24" s="221"/>
      <c r="FH24" s="221"/>
      <c r="FI24" s="221"/>
      <c r="FJ24" s="221"/>
      <c r="FK24" s="221"/>
      <c r="FL24" s="221"/>
      <c r="FM24" s="221"/>
      <c r="FN24" s="221"/>
      <c r="FO24" s="221"/>
      <c r="FP24" s="221"/>
      <c r="FQ24" s="221"/>
      <c r="FR24" s="221"/>
      <c r="FS24" s="221"/>
      <c r="FT24" s="221"/>
      <c r="FU24" s="221"/>
      <c r="FV24" s="221"/>
      <c r="FW24" s="221"/>
      <c r="FX24" s="221"/>
      <c r="FY24" s="221"/>
      <c r="FZ24" s="221"/>
      <c r="GA24" s="221"/>
      <c r="GB24" s="221"/>
      <c r="GC24" s="221"/>
      <c r="GD24" s="221"/>
      <c r="GE24" s="221"/>
      <c r="GF24" s="221"/>
      <c r="GG24" s="221"/>
      <c r="GH24" s="221"/>
      <c r="GI24" s="221"/>
      <c r="GJ24" s="221"/>
      <c r="GK24" s="221"/>
      <c r="GL24" s="221"/>
      <c r="GM24" s="221"/>
      <c r="GN24" s="221"/>
      <c r="GO24" s="221"/>
      <c r="GP24" s="221"/>
      <c r="GQ24" s="221"/>
      <c r="GR24" s="221"/>
      <c r="GS24" s="221"/>
      <c r="GT24" s="221"/>
      <c r="GU24" s="221"/>
      <c r="GV24" s="221"/>
      <c r="GW24" s="221"/>
      <c r="GX24" s="221"/>
      <c r="GY24" s="221"/>
      <c r="GZ24" s="221"/>
      <c r="HA24" s="221"/>
      <c r="HB24" s="221"/>
      <c r="HC24" s="221"/>
      <c r="HD24" s="221"/>
      <c r="HE24" s="221"/>
      <c r="HF24" s="221"/>
      <c r="HG24" s="221"/>
      <c r="HH24" s="221"/>
      <c r="HI24" s="221"/>
      <c r="HJ24" s="221"/>
      <c r="HK24" s="221"/>
      <c r="HL24" s="221"/>
      <c r="HM24" s="221"/>
      <c r="HN24" s="221"/>
      <c r="HO24" s="221"/>
      <c r="HP24" s="221"/>
      <c r="HQ24" s="221"/>
      <c r="HR24" s="221"/>
      <c r="HS24" s="221"/>
      <c r="HT24" s="221"/>
      <c r="HU24" s="221"/>
      <c r="HV24" s="221"/>
      <c r="HW24" s="221"/>
      <c r="HX24" s="221"/>
      <c r="HY24" s="221"/>
      <c r="HZ24" s="221"/>
      <c r="IA24" s="221"/>
    </row>
    <row r="25" spans="1:235" ht="19.5" customHeight="1">
      <c r="A25" s="213" t="s">
        <v>62</v>
      </c>
      <c r="B25" s="213" t="s">
        <v>67</v>
      </c>
      <c r="C25" s="213" t="s">
        <v>68</v>
      </c>
      <c r="D25" s="214" t="s">
        <v>69</v>
      </c>
      <c r="E25" s="215">
        <f t="shared" si="0"/>
        <v>144.62</v>
      </c>
      <c r="F25" s="216">
        <v>144.62</v>
      </c>
      <c r="G25" s="217">
        <v>144.62</v>
      </c>
      <c r="H25" s="218">
        <v>144.62</v>
      </c>
      <c r="I25" s="219">
        <v>0</v>
      </c>
      <c r="J25" s="216">
        <v>0</v>
      </c>
      <c r="K25" s="217">
        <v>0</v>
      </c>
      <c r="L25" s="218">
        <v>0</v>
      </c>
      <c r="M25" s="219">
        <v>0</v>
      </c>
      <c r="N25" s="216">
        <f t="shared" si="1"/>
        <v>0</v>
      </c>
      <c r="O25" s="217">
        <v>0</v>
      </c>
      <c r="P25" s="218">
        <v>0</v>
      </c>
      <c r="Q25" s="219">
        <v>0</v>
      </c>
      <c r="R25" s="219">
        <v>0</v>
      </c>
      <c r="S25" s="219">
        <v>0</v>
      </c>
      <c r="T25" s="220">
        <v>0</v>
      </c>
      <c r="U25" s="217">
        <v>0</v>
      </c>
      <c r="V25" s="218">
        <v>0</v>
      </c>
      <c r="W25" s="220">
        <v>0</v>
      </c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</row>
    <row r="26" spans="1:235" ht="19.5" customHeight="1">
      <c r="A26" s="213"/>
      <c r="B26" s="213"/>
      <c r="C26" s="213"/>
      <c r="D26" s="214" t="s">
        <v>249</v>
      </c>
      <c r="E26" s="215">
        <f t="shared" si="0"/>
        <v>4463.93</v>
      </c>
      <c r="F26" s="216">
        <v>4350.91</v>
      </c>
      <c r="G26" s="217">
        <v>4350.91</v>
      </c>
      <c r="H26" s="218">
        <v>4225.91</v>
      </c>
      <c r="I26" s="219">
        <v>125</v>
      </c>
      <c r="J26" s="216">
        <v>0</v>
      </c>
      <c r="K26" s="217">
        <v>0</v>
      </c>
      <c r="L26" s="218">
        <v>0</v>
      </c>
      <c r="M26" s="219">
        <v>0</v>
      </c>
      <c r="N26" s="216">
        <f t="shared" si="1"/>
        <v>113.02</v>
      </c>
      <c r="O26" s="217">
        <v>0</v>
      </c>
      <c r="P26" s="218">
        <v>0</v>
      </c>
      <c r="Q26" s="219">
        <v>0</v>
      </c>
      <c r="R26" s="219">
        <v>0</v>
      </c>
      <c r="S26" s="219">
        <v>0</v>
      </c>
      <c r="T26" s="220">
        <v>0</v>
      </c>
      <c r="U26" s="217">
        <v>113.02</v>
      </c>
      <c r="V26" s="218">
        <v>0</v>
      </c>
      <c r="W26" s="220">
        <v>113.02</v>
      </c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  <c r="DI26" s="221"/>
      <c r="DJ26" s="221"/>
      <c r="DK26" s="221"/>
      <c r="DL26" s="221"/>
      <c r="DM26" s="221"/>
      <c r="DN26" s="221"/>
      <c r="DO26" s="221"/>
      <c r="DP26" s="221"/>
      <c r="DQ26" s="221"/>
      <c r="DR26" s="221"/>
      <c r="DS26" s="221"/>
      <c r="DT26" s="221"/>
      <c r="DU26" s="221"/>
      <c r="DV26" s="221"/>
      <c r="DW26" s="221"/>
      <c r="DX26" s="221"/>
      <c r="DY26" s="221"/>
      <c r="DZ26" s="221"/>
      <c r="EA26" s="221"/>
      <c r="EB26" s="221"/>
      <c r="EC26" s="221"/>
      <c r="ED26" s="221"/>
      <c r="EE26" s="221"/>
      <c r="EF26" s="221"/>
      <c r="EG26" s="221"/>
      <c r="EH26" s="221"/>
      <c r="EI26" s="221"/>
      <c r="EJ26" s="221"/>
      <c r="EK26" s="221"/>
      <c r="EL26" s="221"/>
      <c r="EM26" s="221"/>
      <c r="EN26" s="221"/>
      <c r="EO26" s="221"/>
      <c r="EP26" s="221"/>
      <c r="EQ26" s="221"/>
      <c r="ER26" s="221"/>
      <c r="ES26" s="221"/>
      <c r="ET26" s="221"/>
      <c r="EU26" s="221"/>
      <c r="EV26" s="221"/>
      <c r="EW26" s="221"/>
      <c r="EX26" s="221"/>
      <c r="EY26" s="221"/>
      <c r="EZ26" s="221"/>
      <c r="FA26" s="221"/>
      <c r="FB26" s="221"/>
      <c r="FC26" s="221"/>
      <c r="FD26" s="221"/>
      <c r="FE26" s="221"/>
      <c r="FF26" s="221"/>
      <c r="FG26" s="221"/>
      <c r="FH26" s="221"/>
      <c r="FI26" s="221"/>
      <c r="FJ26" s="221"/>
      <c r="FK26" s="221"/>
      <c r="FL26" s="221"/>
      <c r="FM26" s="221"/>
      <c r="FN26" s="221"/>
      <c r="FO26" s="221"/>
      <c r="FP26" s="221"/>
      <c r="FQ26" s="221"/>
      <c r="FR26" s="221"/>
      <c r="FS26" s="221"/>
      <c r="FT26" s="221"/>
      <c r="FU26" s="221"/>
      <c r="FV26" s="221"/>
      <c r="FW26" s="221"/>
      <c r="FX26" s="221"/>
      <c r="FY26" s="221"/>
      <c r="FZ26" s="221"/>
      <c r="GA26" s="221"/>
      <c r="GB26" s="221"/>
      <c r="GC26" s="221"/>
      <c r="GD26" s="221"/>
      <c r="GE26" s="221"/>
      <c r="GF26" s="221"/>
      <c r="GG26" s="221"/>
      <c r="GH26" s="221"/>
      <c r="GI26" s="221"/>
      <c r="GJ26" s="221"/>
      <c r="GK26" s="221"/>
      <c r="GL26" s="221"/>
      <c r="GM26" s="221"/>
      <c r="GN26" s="221"/>
      <c r="GO26" s="221"/>
      <c r="GP26" s="221"/>
      <c r="GQ26" s="221"/>
      <c r="GR26" s="221"/>
      <c r="GS26" s="221"/>
      <c r="GT26" s="221"/>
      <c r="GU26" s="221"/>
      <c r="GV26" s="221"/>
      <c r="GW26" s="221"/>
      <c r="GX26" s="221"/>
      <c r="GY26" s="221"/>
      <c r="GZ26" s="221"/>
      <c r="HA26" s="221"/>
      <c r="HB26" s="221"/>
      <c r="HC26" s="221"/>
      <c r="HD26" s="221"/>
      <c r="HE26" s="221"/>
      <c r="HF26" s="221"/>
      <c r="HG26" s="221"/>
      <c r="HH26" s="221"/>
      <c r="HI26" s="221"/>
      <c r="HJ26" s="221"/>
      <c r="HK26" s="221"/>
      <c r="HL26" s="221"/>
      <c r="HM26" s="221"/>
      <c r="HN26" s="221"/>
      <c r="HO26" s="221"/>
      <c r="HP26" s="221"/>
      <c r="HQ26" s="221"/>
      <c r="HR26" s="221"/>
      <c r="HS26" s="221"/>
      <c r="HT26" s="221"/>
      <c r="HU26" s="221"/>
      <c r="HV26" s="221"/>
      <c r="HW26" s="221"/>
      <c r="HX26" s="221"/>
      <c r="HY26" s="221"/>
      <c r="HZ26" s="221"/>
      <c r="IA26" s="221"/>
    </row>
    <row r="27" spans="1:235" ht="19.5" customHeight="1">
      <c r="A27" s="213"/>
      <c r="B27" s="213"/>
      <c r="C27" s="213"/>
      <c r="D27" s="214" t="s">
        <v>250</v>
      </c>
      <c r="E27" s="215">
        <f t="shared" si="0"/>
        <v>1670.34</v>
      </c>
      <c r="F27" s="216">
        <v>1670.34</v>
      </c>
      <c r="G27" s="217">
        <v>1670.34</v>
      </c>
      <c r="H27" s="218">
        <v>1670.34</v>
      </c>
      <c r="I27" s="219">
        <v>0</v>
      </c>
      <c r="J27" s="216">
        <v>0</v>
      </c>
      <c r="K27" s="217">
        <v>0</v>
      </c>
      <c r="L27" s="218">
        <v>0</v>
      </c>
      <c r="M27" s="219">
        <v>0</v>
      </c>
      <c r="N27" s="216">
        <f t="shared" si="1"/>
        <v>0</v>
      </c>
      <c r="O27" s="217">
        <v>0</v>
      </c>
      <c r="P27" s="218">
        <v>0</v>
      </c>
      <c r="Q27" s="219">
        <v>0</v>
      </c>
      <c r="R27" s="219">
        <v>0</v>
      </c>
      <c r="S27" s="219">
        <v>0</v>
      </c>
      <c r="T27" s="220">
        <v>0</v>
      </c>
      <c r="U27" s="217">
        <v>0</v>
      </c>
      <c r="V27" s="218">
        <v>0</v>
      </c>
      <c r="W27" s="220">
        <v>0</v>
      </c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  <c r="DI27" s="221"/>
      <c r="DJ27" s="221"/>
      <c r="DK27" s="221"/>
      <c r="DL27" s="221"/>
      <c r="DM27" s="221"/>
      <c r="DN27" s="221"/>
      <c r="DO27" s="221"/>
      <c r="DP27" s="221"/>
      <c r="DQ27" s="221"/>
      <c r="DR27" s="221"/>
      <c r="DS27" s="221"/>
      <c r="DT27" s="221"/>
      <c r="DU27" s="221"/>
      <c r="DV27" s="221"/>
      <c r="DW27" s="221"/>
      <c r="DX27" s="221"/>
      <c r="DY27" s="221"/>
      <c r="DZ27" s="221"/>
      <c r="EA27" s="221"/>
      <c r="EB27" s="221"/>
      <c r="EC27" s="221"/>
      <c r="ED27" s="221"/>
      <c r="EE27" s="221"/>
      <c r="EF27" s="221"/>
      <c r="EG27" s="221"/>
      <c r="EH27" s="221"/>
      <c r="EI27" s="221"/>
      <c r="EJ27" s="221"/>
      <c r="EK27" s="221"/>
      <c r="EL27" s="221"/>
      <c r="EM27" s="221"/>
      <c r="EN27" s="221"/>
      <c r="EO27" s="221"/>
      <c r="EP27" s="221"/>
      <c r="EQ27" s="221"/>
      <c r="ER27" s="221"/>
      <c r="ES27" s="221"/>
      <c r="ET27" s="221"/>
      <c r="EU27" s="221"/>
      <c r="EV27" s="221"/>
      <c r="EW27" s="221"/>
      <c r="EX27" s="221"/>
      <c r="EY27" s="221"/>
      <c r="EZ27" s="221"/>
      <c r="FA27" s="221"/>
      <c r="FB27" s="221"/>
      <c r="FC27" s="221"/>
      <c r="FD27" s="221"/>
      <c r="FE27" s="221"/>
      <c r="FF27" s="221"/>
      <c r="FG27" s="221"/>
      <c r="FH27" s="221"/>
      <c r="FI27" s="221"/>
      <c r="FJ27" s="221"/>
      <c r="FK27" s="221"/>
      <c r="FL27" s="221"/>
      <c r="FM27" s="221"/>
      <c r="FN27" s="221"/>
      <c r="FO27" s="221"/>
      <c r="FP27" s="221"/>
      <c r="FQ27" s="221"/>
      <c r="FR27" s="221"/>
      <c r="FS27" s="221"/>
      <c r="FT27" s="221"/>
      <c r="FU27" s="221"/>
      <c r="FV27" s="221"/>
      <c r="FW27" s="221"/>
      <c r="FX27" s="221"/>
      <c r="FY27" s="221"/>
      <c r="FZ27" s="221"/>
      <c r="GA27" s="221"/>
      <c r="GB27" s="221"/>
      <c r="GC27" s="221"/>
      <c r="GD27" s="221"/>
      <c r="GE27" s="221"/>
      <c r="GF27" s="221"/>
      <c r="GG27" s="221"/>
      <c r="GH27" s="221"/>
      <c r="GI27" s="221"/>
      <c r="GJ27" s="221"/>
      <c r="GK27" s="221"/>
      <c r="GL27" s="221"/>
      <c r="GM27" s="221"/>
      <c r="GN27" s="221"/>
      <c r="GO27" s="221"/>
      <c r="GP27" s="221"/>
      <c r="GQ27" s="221"/>
      <c r="GR27" s="221"/>
      <c r="GS27" s="221"/>
      <c r="GT27" s="221"/>
      <c r="GU27" s="221"/>
      <c r="GV27" s="221"/>
      <c r="GW27" s="221"/>
      <c r="GX27" s="221"/>
      <c r="GY27" s="221"/>
      <c r="GZ27" s="221"/>
      <c r="HA27" s="221"/>
      <c r="HB27" s="221"/>
      <c r="HC27" s="221"/>
      <c r="HD27" s="221"/>
      <c r="HE27" s="221"/>
      <c r="HF27" s="221"/>
      <c r="HG27" s="221"/>
      <c r="HH27" s="221"/>
      <c r="HI27" s="221"/>
      <c r="HJ27" s="221"/>
      <c r="HK27" s="221"/>
      <c r="HL27" s="221"/>
      <c r="HM27" s="221"/>
      <c r="HN27" s="221"/>
      <c r="HO27" s="221"/>
      <c r="HP27" s="221"/>
      <c r="HQ27" s="221"/>
      <c r="HR27" s="221"/>
      <c r="HS27" s="221"/>
      <c r="HT27" s="221"/>
      <c r="HU27" s="221"/>
      <c r="HV27" s="221"/>
      <c r="HW27" s="221"/>
      <c r="HX27" s="221"/>
      <c r="HY27" s="221"/>
      <c r="HZ27" s="221"/>
      <c r="IA27" s="221"/>
    </row>
    <row r="28" spans="1:235" ht="19.5" customHeight="1">
      <c r="A28" s="213" t="s">
        <v>70</v>
      </c>
      <c r="B28" s="213" t="s">
        <v>76</v>
      </c>
      <c r="C28" s="213" t="s">
        <v>68</v>
      </c>
      <c r="D28" s="214" t="s">
        <v>181</v>
      </c>
      <c r="E28" s="215">
        <f t="shared" si="0"/>
        <v>1670.34</v>
      </c>
      <c r="F28" s="216">
        <v>1670.34</v>
      </c>
      <c r="G28" s="217">
        <v>1670.34</v>
      </c>
      <c r="H28" s="218">
        <v>1670.34</v>
      </c>
      <c r="I28" s="219">
        <v>0</v>
      </c>
      <c r="J28" s="216">
        <v>0</v>
      </c>
      <c r="K28" s="217">
        <v>0</v>
      </c>
      <c r="L28" s="218">
        <v>0</v>
      </c>
      <c r="M28" s="219">
        <v>0</v>
      </c>
      <c r="N28" s="216">
        <f t="shared" si="1"/>
        <v>0</v>
      </c>
      <c r="O28" s="217">
        <v>0</v>
      </c>
      <c r="P28" s="218">
        <v>0</v>
      </c>
      <c r="Q28" s="219">
        <v>0</v>
      </c>
      <c r="R28" s="219">
        <v>0</v>
      </c>
      <c r="S28" s="219">
        <v>0</v>
      </c>
      <c r="T28" s="220">
        <v>0</v>
      </c>
      <c r="U28" s="217">
        <v>0</v>
      </c>
      <c r="V28" s="218">
        <v>0</v>
      </c>
      <c r="W28" s="220">
        <v>0</v>
      </c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1"/>
      <c r="ET28" s="221"/>
      <c r="EU28" s="221"/>
      <c r="EV28" s="221"/>
      <c r="EW28" s="221"/>
      <c r="EX28" s="221"/>
      <c r="EY28" s="221"/>
      <c r="EZ28" s="221"/>
      <c r="FA28" s="221"/>
      <c r="FB28" s="221"/>
      <c r="FC28" s="221"/>
      <c r="FD28" s="221"/>
      <c r="FE28" s="221"/>
      <c r="FF28" s="221"/>
      <c r="FG28" s="221"/>
      <c r="FH28" s="221"/>
      <c r="FI28" s="221"/>
      <c r="FJ28" s="221"/>
      <c r="FK28" s="221"/>
      <c r="FL28" s="221"/>
      <c r="FM28" s="221"/>
      <c r="FN28" s="221"/>
      <c r="FO28" s="221"/>
      <c r="FP28" s="221"/>
      <c r="FQ28" s="221"/>
      <c r="FR28" s="221"/>
      <c r="FS28" s="221"/>
      <c r="FT28" s="221"/>
      <c r="FU28" s="221"/>
      <c r="FV28" s="221"/>
      <c r="FW28" s="221"/>
      <c r="FX28" s="221"/>
      <c r="FY28" s="221"/>
      <c r="FZ28" s="221"/>
      <c r="GA28" s="221"/>
      <c r="GB28" s="221"/>
      <c r="GC28" s="221"/>
      <c r="GD28" s="221"/>
      <c r="GE28" s="221"/>
      <c r="GF28" s="221"/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GS28" s="221"/>
      <c r="GT28" s="221"/>
      <c r="GU28" s="221"/>
      <c r="GV28" s="221"/>
      <c r="GW28" s="221"/>
      <c r="GX28" s="221"/>
      <c r="GY28" s="221"/>
      <c r="GZ28" s="221"/>
      <c r="HA28" s="221"/>
      <c r="HB28" s="221"/>
      <c r="HC28" s="221"/>
      <c r="HD28" s="221"/>
      <c r="HE28" s="221"/>
      <c r="HF28" s="221"/>
      <c r="HG28" s="221"/>
      <c r="HH28" s="221"/>
      <c r="HI28" s="221"/>
      <c r="HJ28" s="221"/>
      <c r="HK28" s="221"/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HX28" s="221"/>
      <c r="HY28" s="221"/>
      <c r="HZ28" s="221"/>
      <c r="IA28" s="221"/>
    </row>
    <row r="29" spans="1:235" ht="19.5" customHeight="1">
      <c r="A29" s="213"/>
      <c r="B29" s="213"/>
      <c r="C29" s="213"/>
      <c r="D29" s="214" t="s">
        <v>251</v>
      </c>
      <c r="E29" s="215">
        <f t="shared" si="0"/>
        <v>2793.59</v>
      </c>
      <c r="F29" s="216">
        <v>2680.57</v>
      </c>
      <c r="G29" s="217">
        <v>2680.57</v>
      </c>
      <c r="H29" s="218">
        <v>2555.57</v>
      </c>
      <c r="I29" s="219">
        <v>125</v>
      </c>
      <c r="J29" s="216">
        <v>0</v>
      </c>
      <c r="K29" s="217">
        <v>0</v>
      </c>
      <c r="L29" s="218">
        <v>0</v>
      </c>
      <c r="M29" s="219">
        <v>0</v>
      </c>
      <c r="N29" s="216">
        <f t="shared" si="1"/>
        <v>113.02</v>
      </c>
      <c r="O29" s="217">
        <v>0</v>
      </c>
      <c r="P29" s="218">
        <v>0</v>
      </c>
      <c r="Q29" s="219">
        <v>0</v>
      </c>
      <c r="R29" s="219">
        <v>0</v>
      </c>
      <c r="S29" s="219">
        <v>0</v>
      </c>
      <c r="T29" s="220">
        <v>0</v>
      </c>
      <c r="U29" s="217">
        <v>113.02</v>
      </c>
      <c r="V29" s="218">
        <v>0</v>
      </c>
      <c r="W29" s="220">
        <v>113.02</v>
      </c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  <c r="DI29" s="221"/>
      <c r="DJ29" s="221"/>
      <c r="DK29" s="221"/>
      <c r="DL29" s="221"/>
      <c r="DM29" s="221"/>
      <c r="DN29" s="221"/>
      <c r="DO29" s="221"/>
      <c r="DP29" s="221"/>
      <c r="DQ29" s="221"/>
      <c r="DR29" s="221"/>
      <c r="DS29" s="221"/>
      <c r="DT29" s="221"/>
      <c r="DU29" s="221"/>
      <c r="DV29" s="221"/>
      <c r="DW29" s="221"/>
      <c r="DX29" s="221"/>
      <c r="DY29" s="221"/>
      <c r="DZ29" s="221"/>
      <c r="EA29" s="221"/>
      <c r="EB29" s="221"/>
      <c r="EC29" s="221"/>
      <c r="ED29" s="221"/>
      <c r="EE29" s="221"/>
      <c r="EF29" s="221"/>
      <c r="EG29" s="221"/>
      <c r="EH29" s="221"/>
      <c r="EI29" s="221"/>
      <c r="EJ29" s="221"/>
      <c r="EK29" s="221"/>
      <c r="EL29" s="221"/>
      <c r="EM29" s="221"/>
      <c r="EN29" s="221"/>
      <c r="EO29" s="221"/>
      <c r="EP29" s="221"/>
      <c r="EQ29" s="221"/>
      <c r="ER29" s="221"/>
      <c r="ES29" s="221"/>
      <c r="ET29" s="221"/>
      <c r="EU29" s="221"/>
      <c r="EV29" s="221"/>
      <c r="EW29" s="221"/>
      <c r="EX29" s="221"/>
      <c r="EY29" s="221"/>
      <c r="EZ29" s="221"/>
      <c r="FA29" s="221"/>
      <c r="FB29" s="221"/>
      <c r="FC29" s="221"/>
      <c r="FD29" s="221"/>
      <c r="FE29" s="221"/>
      <c r="FF29" s="221"/>
      <c r="FG29" s="221"/>
      <c r="FH29" s="221"/>
      <c r="FI29" s="221"/>
      <c r="FJ29" s="221"/>
      <c r="FK29" s="221"/>
      <c r="FL29" s="221"/>
      <c r="FM29" s="221"/>
      <c r="FN29" s="221"/>
      <c r="FO29" s="221"/>
      <c r="FP29" s="221"/>
      <c r="FQ29" s="221"/>
      <c r="FR29" s="221"/>
      <c r="FS29" s="221"/>
      <c r="FT29" s="221"/>
      <c r="FU29" s="221"/>
      <c r="FV29" s="221"/>
      <c r="FW29" s="221"/>
      <c r="FX29" s="221"/>
      <c r="FY29" s="221"/>
      <c r="FZ29" s="221"/>
      <c r="GA29" s="221"/>
      <c r="GB29" s="221"/>
      <c r="GC29" s="221"/>
      <c r="GD29" s="221"/>
      <c r="GE29" s="221"/>
      <c r="GF29" s="221"/>
      <c r="GG29" s="221"/>
      <c r="GH29" s="221"/>
      <c r="GI29" s="221"/>
      <c r="GJ29" s="221"/>
      <c r="GK29" s="221"/>
      <c r="GL29" s="221"/>
      <c r="GM29" s="221"/>
      <c r="GN29" s="221"/>
      <c r="GO29" s="221"/>
      <c r="GP29" s="221"/>
      <c r="GQ29" s="221"/>
      <c r="GR29" s="221"/>
      <c r="GS29" s="221"/>
      <c r="GT29" s="221"/>
      <c r="GU29" s="221"/>
      <c r="GV29" s="221"/>
      <c r="GW29" s="221"/>
      <c r="GX29" s="221"/>
      <c r="GY29" s="221"/>
      <c r="GZ29" s="221"/>
      <c r="HA29" s="221"/>
      <c r="HB29" s="221"/>
      <c r="HC29" s="221"/>
      <c r="HD29" s="221"/>
      <c r="HE29" s="221"/>
      <c r="HF29" s="221"/>
      <c r="HG29" s="221"/>
      <c r="HH29" s="221"/>
      <c r="HI29" s="221"/>
      <c r="HJ29" s="221"/>
      <c r="HK29" s="221"/>
      <c r="HL29" s="221"/>
      <c r="HM29" s="221"/>
      <c r="HN29" s="221"/>
      <c r="HO29" s="221"/>
      <c r="HP29" s="221"/>
      <c r="HQ29" s="221"/>
      <c r="HR29" s="221"/>
      <c r="HS29" s="221"/>
      <c r="HT29" s="221"/>
      <c r="HU29" s="221"/>
      <c r="HV29" s="221"/>
      <c r="HW29" s="221"/>
      <c r="HX29" s="221"/>
      <c r="HY29" s="221"/>
      <c r="HZ29" s="221"/>
      <c r="IA29" s="221"/>
    </row>
    <row r="30" spans="1:235" ht="19.5" customHeight="1">
      <c r="A30" s="213" t="s">
        <v>70</v>
      </c>
      <c r="B30" s="213" t="s">
        <v>63</v>
      </c>
      <c r="C30" s="213" t="s">
        <v>68</v>
      </c>
      <c r="D30" s="214" t="s">
        <v>71</v>
      </c>
      <c r="E30" s="215">
        <f t="shared" si="0"/>
        <v>1170.2</v>
      </c>
      <c r="F30" s="216">
        <v>1170.2</v>
      </c>
      <c r="G30" s="217">
        <v>1170.2</v>
      </c>
      <c r="H30" s="218">
        <v>1170.2</v>
      </c>
      <c r="I30" s="219">
        <v>0</v>
      </c>
      <c r="J30" s="216">
        <v>0</v>
      </c>
      <c r="K30" s="217">
        <v>0</v>
      </c>
      <c r="L30" s="218">
        <v>0</v>
      </c>
      <c r="M30" s="219">
        <v>0</v>
      </c>
      <c r="N30" s="216">
        <f t="shared" si="1"/>
        <v>0</v>
      </c>
      <c r="O30" s="217">
        <v>0</v>
      </c>
      <c r="P30" s="218">
        <v>0</v>
      </c>
      <c r="Q30" s="219">
        <v>0</v>
      </c>
      <c r="R30" s="219">
        <v>0</v>
      </c>
      <c r="S30" s="219">
        <v>0</v>
      </c>
      <c r="T30" s="220">
        <v>0</v>
      </c>
      <c r="U30" s="217">
        <v>0</v>
      </c>
      <c r="V30" s="218">
        <v>0</v>
      </c>
      <c r="W30" s="220">
        <v>0</v>
      </c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21"/>
      <c r="DO30" s="221"/>
      <c r="DP30" s="221"/>
      <c r="DQ30" s="221"/>
      <c r="DR30" s="221"/>
      <c r="DS30" s="221"/>
      <c r="DT30" s="221"/>
      <c r="DU30" s="221"/>
      <c r="DV30" s="221"/>
      <c r="DW30" s="221"/>
      <c r="DX30" s="221"/>
      <c r="DY30" s="221"/>
      <c r="DZ30" s="221"/>
      <c r="EA30" s="221"/>
      <c r="EB30" s="221"/>
      <c r="EC30" s="221"/>
      <c r="ED30" s="221"/>
      <c r="EE30" s="221"/>
      <c r="EF30" s="221"/>
      <c r="EG30" s="221"/>
      <c r="EH30" s="221"/>
      <c r="EI30" s="221"/>
      <c r="EJ30" s="221"/>
      <c r="EK30" s="221"/>
      <c r="EL30" s="221"/>
      <c r="EM30" s="221"/>
      <c r="EN30" s="221"/>
      <c r="EO30" s="221"/>
      <c r="EP30" s="221"/>
      <c r="EQ30" s="221"/>
      <c r="ER30" s="221"/>
      <c r="ES30" s="221"/>
      <c r="ET30" s="221"/>
      <c r="EU30" s="221"/>
      <c r="EV30" s="221"/>
      <c r="EW30" s="221"/>
      <c r="EX30" s="221"/>
      <c r="EY30" s="221"/>
      <c r="EZ30" s="221"/>
      <c r="FA30" s="221"/>
      <c r="FB30" s="221"/>
      <c r="FC30" s="221"/>
      <c r="FD30" s="221"/>
      <c r="FE30" s="221"/>
      <c r="FF30" s="221"/>
      <c r="FG30" s="221"/>
      <c r="FH30" s="221"/>
      <c r="FI30" s="221"/>
      <c r="FJ30" s="221"/>
      <c r="FK30" s="221"/>
      <c r="FL30" s="221"/>
      <c r="FM30" s="221"/>
      <c r="FN30" s="221"/>
      <c r="FO30" s="221"/>
      <c r="FP30" s="221"/>
      <c r="FQ30" s="221"/>
      <c r="FR30" s="221"/>
      <c r="FS30" s="221"/>
      <c r="FT30" s="221"/>
      <c r="FU30" s="221"/>
      <c r="FV30" s="221"/>
      <c r="FW30" s="221"/>
      <c r="FX30" s="221"/>
      <c r="FY30" s="221"/>
      <c r="FZ30" s="221"/>
      <c r="GA30" s="221"/>
      <c r="GB30" s="221"/>
      <c r="GC30" s="221"/>
      <c r="GD30" s="221"/>
      <c r="GE30" s="221"/>
      <c r="GF30" s="221"/>
      <c r="GG30" s="221"/>
      <c r="GH30" s="221"/>
      <c r="GI30" s="221"/>
      <c r="GJ30" s="221"/>
      <c r="GK30" s="221"/>
      <c r="GL30" s="221"/>
      <c r="GM30" s="221"/>
      <c r="GN30" s="221"/>
      <c r="GO30" s="221"/>
      <c r="GP30" s="221"/>
      <c r="GQ30" s="221"/>
      <c r="GR30" s="221"/>
      <c r="GS30" s="221"/>
      <c r="GT30" s="221"/>
      <c r="GU30" s="221"/>
      <c r="GV30" s="221"/>
      <c r="GW30" s="221"/>
      <c r="GX30" s="221"/>
      <c r="GY30" s="221"/>
      <c r="GZ30" s="221"/>
      <c r="HA30" s="221"/>
      <c r="HB30" s="221"/>
      <c r="HC30" s="221"/>
      <c r="HD30" s="221"/>
      <c r="HE30" s="221"/>
      <c r="HF30" s="221"/>
      <c r="HG30" s="221"/>
      <c r="HH30" s="221"/>
      <c r="HI30" s="221"/>
      <c r="HJ30" s="221"/>
      <c r="HK30" s="221"/>
      <c r="HL30" s="221"/>
      <c r="HM30" s="221"/>
      <c r="HN30" s="221"/>
      <c r="HO30" s="221"/>
      <c r="HP30" s="221"/>
      <c r="HQ30" s="221"/>
      <c r="HR30" s="221"/>
      <c r="HS30" s="221"/>
      <c r="HT30" s="221"/>
      <c r="HU30" s="221"/>
      <c r="HV30" s="221"/>
      <c r="HW30" s="221"/>
      <c r="HX30" s="221"/>
      <c r="HY30" s="221"/>
      <c r="HZ30" s="221"/>
      <c r="IA30" s="221"/>
    </row>
    <row r="31" spans="1:235" ht="19.5" customHeight="1">
      <c r="A31" s="213" t="s">
        <v>70</v>
      </c>
      <c r="B31" s="213" t="s">
        <v>63</v>
      </c>
      <c r="C31" s="213" t="s">
        <v>76</v>
      </c>
      <c r="D31" s="214" t="s">
        <v>89</v>
      </c>
      <c r="E31" s="215">
        <f t="shared" si="0"/>
        <v>1205.06</v>
      </c>
      <c r="F31" s="216">
        <v>1149.84</v>
      </c>
      <c r="G31" s="217">
        <v>1149.84</v>
      </c>
      <c r="H31" s="218">
        <v>1089.84</v>
      </c>
      <c r="I31" s="219">
        <v>60</v>
      </c>
      <c r="J31" s="216">
        <v>0</v>
      </c>
      <c r="K31" s="217">
        <v>0</v>
      </c>
      <c r="L31" s="218">
        <v>0</v>
      </c>
      <c r="M31" s="219">
        <v>0</v>
      </c>
      <c r="N31" s="216">
        <f t="shared" si="1"/>
        <v>55.22</v>
      </c>
      <c r="O31" s="217">
        <v>0</v>
      </c>
      <c r="P31" s="218">
        <v>0</v>
      </c>
      <c r="Q31" s="219">
        <v>0</v>
      </c>
      <c r="R31" s="219">
        <v>0</v>
      </c>
      <c r="S31" s="219">
        <v>0</v>
      </c>
      <c r="T31" s="220">
        <v>0</v>
      </c>
      <c r="U31" s="217">
        <v>55.22</v>
      </c>
      <c r="V31" s="218">
        <v>0</v>
      </c>
      <c r="W31" s="220">
        <v>55.22</v>
      </c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21"/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1"/>
      <c r="EE31" s="221"/>
      <c r="EF31" s="221"/>
      <c r="EG31" s="221"/>
      <c r="EH31" s="221"/>
      <c r="EI31" s="221"/>
      <c r="EJ31" s="221"/>
      <c r="EK31" s="221"/>
      <c r="EL31" s="221"/>
      <c r="EM31" s="221"/>
      <c r="EN31" s="221"/>
      <c r="EO31" s="221"/>
      <c r="EP31" s="221"/>
      <c r="EQ31" s="221"/>
      <c r="ER31" s="221"/>
      <c r="ES31" s="221"/>
      <c r="ET31" s="221"/>
      <c r="EU31" s="221"/>
      <c r="EV31" s="221"/>
      <c r="EW31" s="221"/>
      <c r="EX31" s="221"/>
      <c r="EY31" s="221"/>
      <c r="EZ31" s="221"/>
      <c r="FA31" s="221"/>
      <c r="FB31" s="221"/>
      <c r="FC31" s="221"/>
      <c r="FD31" s="221"/>
      <c r="FE31" s="221"/>
      <c r="FF31" s="221"/>
      <c r="FG31" s="221"/>
      <c r="FH31" s="221"/>
      <c r="FI31" s="221"/>
      <c r="FJ31" s="221"/>
      <c r="FK31" s="221"/>
      <c r="FL31" s="221"/>
      <c r="FM31" s="221"/>
      <c r="FN31" s="221"/>
      <c r="FO31" s="221"/>
      <c r="FP31" s="221"/>
      <c r="FQ31" s="221"/>
      <c r="FR31" s="221"/>
      <c r="FS31" s="221"/>
      <c r="FT31" s="221"/>
      <c r="FU31" s="221"/>
      <c r="FV31" s="221"/>
      <c r="FW31" s="221"/>
      <c r="FX31" s="221"/>
      <c r="FY31" s="221"/>
      <c r="FZ31" s="221"/>
      <c r="GA31" s="221"/>
      <c r="GB31" s="221"/>
      <c r="GC31" s="221"/>
      <c r="GD31" s="221"/>
      <c r="GE31" s="221"/>
      <c r="GF31" s="221"/>
      <c r="GG31" s="221"/>
      <c r="GH31" s="221"/>
      <c r="GI31" s="221"/>
      <c r="GJ31" s="221"/>
      <c r="GK31" s="221"/>
      <c r="GL31" s="221"/>
      <c r="GM31" s="221"/>
      <c r="GN31" s="221"/>
      <c r="GO31" s="221"/>
      <c r="GP31" s="221"/>
      <c r="GQ31" s="221"/>
      <c r="GR31" s="221"/>
      <c r="GS31" s="221"/>
      <c r="GT31" s="221"/>
      <c r="GU31" s="221"/>
      <c r="GV31" s="221"/>
      <c r="GW31" s="221"/>
      <c r="GX31" s="221"/>
      <c r="GY31" s="221"/>
      <c r="GZ31" s="221"/>
      <c r="HA31" s="221"/>
      <c r="HB31" s="221"/>
      <c r="HC31" s="221"/>
      <c r="HD31" s="221"/>
      <c r="HE31" s="221"/>
      <c r="HF31" s="221"/>
      <c r="HG31" s="221"/>
      <c r="HH31" s="221"/>
      <c r="HI31" s="221"/>
      <c r="HJ31" s="221"/>
      <c r="HK31" s="221"/>
      <c r="HL31" s="221"/>
      <c r="HM31" s="221"/>
      <c r="HN31" s="221"/>
      <c r="HO31" s="221"/>
      <c r="HP31" s="221"/>
      <c r="HQ31" s="221"/>
      <c r="HR31" s="221"/>
      <c r="HS31" s="221"/>
      <c r="HT31" s="221"/>
      <c r="HU31" s="221"/>
      <c r="HV31" s="221"/>
      <c r="HW31" s="221"/>
      <c r="HX31" s="221"/>
      <c r="HY31" s="221"/>
      <c r="HZ31" s="221"/>
      <c r="IA31" s="221"/>
    </row>
    <row r="32" spans="1:235" ht="19.5" customHeight="1">
      <c r="A32" s="213" t="s">
        <v>70</v>
      </c>
      <c r="B32" s="213" t="s">
        <v>63</v>
      </c>
      <c r="C32" s="213" t="s">
        <v>72</v>
      </c>
      <c r="D32" s="214" t="s">
        <v>73</v>
      </c>
      <c r="E32" s="215">
        <f t="shared" si="0"/>
        <v>295.53</v>
      </c>
      <c r="F32" s="216">
        <v>295.53</v>
      </c>
      <c r="G32" s="217">
        <v>295.53</v>
      </c>
      <c r="H32" s="218">
        <v>295.53</v>
      </c>
      <c r="I32" s="219">
        <v>0</v>
      </c>
      <c r="J32" s="216">
        <v>0</v>
      </c>
      <c r="K32" s="217">
        <v>0</v>
      </c>
      <c r="L32" s="218">
        <v>0</v>
      </c>
      <c r="M32" s="219">
        <v>0</v>
      </c>
      <c r="N32" s="216">
        <f t="shared" si="1"/>
        <v>0</v>
      </c>
      <c r="O32" s="217">
        <v>0</v>
      </c>
      <c r="P32" s="218">
        <v>0</v>
      </c>
      <c r="Q32" s="219">
        <v>0</v>
      </c>
      <c r="R32" s="219">
        <v>0</v>
      </c>
      <c r="S32" s="219">
        <v>0</v>
      </c>
      <c r="T32" s="220">
        <v>0</v>
      </c>
      <c r="U32" s="217">
        <v>0</v>
      </c>
      <c r="V32" s="218">
        <v>0</v>
      </c>
      <c r="W32" s="220">
        <v>0</v>
      </c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</row>
    <row r="33" spans="1:235" ht="19.5" customHeight="1">
      <c r="A33" s="213" t="s">
        <v>70</v>
      </c>
      <c r="B33" s="213" t="s">
        <v>63</v>
      </c>
      <c r="C33" s="213" t="s">
        <v>67</v>
      </c>
      <c r="D33" s="214" t="s">
        <v>167</v>
      </c>
      <c r="E33" s="215">
        <f t="shared" si="0"/>
        <v>122.8</v>
      </c>
      <c r="F33" s="216">
        <v>65</v>
      </c>
      <c r="G33" s="217">
        <v>65</v>
      </c>
      <c r="H33" s="218">
        <v>0</v>
      </c>
      <c r="I33" s="219">
        <v>65</v>
      </c>
      <c r="J33" s="216">
        <v>0</v>
      </c>
      <c r="K33" s="217">
        <v>0</v>
      </c>
      <c r="L33" s="218">
        <v>0</v>
      </c>
      <c r="M33" s="219">
        <v>0</v>
      </c>
      <c r="N33" s="216">
        <f t="shared" si="1"/>
        <v>57.8</v>
      </c>
      <c r="O33" s="217">
        <v>0</v>
      </c>
      <c r="P33" s="218">
        <v>0</v>
      </c>
      <c r="Q33" s="219">
        <v>0</v>
      </c>
      <c r="R33" s="219">
        <v>0</v>
      </c>
      <c r="S33" s="219">
        <v>0</v>
      </c>
      <c r="T33" s="220">
        <v>0</v>
      </c>
      <c r="U33" s="217">
        <v>57.8</v>
      </c>
      <c r="V33" s="218">
        <v>0</v>
      </c>
      <c r="W33" s="220">
        <v>57.8</v>
      </c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1"/>
      <c r="DN33" s="221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1"/>
      <c r="EE33" s="221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1"/>
      <c r="ET33" s="221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1"/>
      <c r="FK33" s="221"/>
      <c r="FL33" s="221"/>
      <c r="FM33" s="221"/>
      <c r="FN33" s="221"/>
      <c r="FO33" s="221"/>
      <c r="FP33" s="221"/>
      <c r="FQ33" s="221"/>
      <c r="FR33" s="221"/>
      <c r="FS33" s="221"/>
      <c r="FT33" s="221"/>
      <c r="FU33" s="221"/>
      <c r="FV33" s="221"/>
      <c r="FW33" s="221"/>
      <c r="FX33" s="221"/>
      <c r="FY33" s="221"/>
      <c r="FZ33" s="221"/>
      <c r="GA33" s="221"/>
      <c r="GB33" s="221"/>
      <c r="GC33" s="221"/>
      <c r="GD33" s="221"/>
      <c r="GE33" s="221"/>
      <c r="GF33" s="221"/>
      <c r="GG33" s="221"/>
      <c r="GH33" s="221"/>
      <c r="GI33" s="221"/>
      <c r="GJ33" s="221"/>
      <c r="GK33" s="221"/>
      <c r="GL33" s="221"/>
      <c r="GM33" s="221"/>
      <c r="GN33" s="221"/>
      <c r="GO33" s="221"/>
      <c r="GP33" s="221"/>
      <c r="GQ33" s="221"/>
      <c r="GR33" s="221"/>
      <c r="GS33" s="221"/>
      <c r="GT33" s="221"/>
      <c r="GU33" s="221"/>
      <c r="GV33" s="221"/>
      <c r="GW33" s="221"/>
      <c r="GX33" s="221"/>
      <c r="GY33" s="221"/>
      <c r="GZ33" s="221"/>
      <c r="HA33" s="221"/>
      <c r="HB33" s="221"/>
      <c r="HC33" s="221"/>
      <c r="HD33" s="221"/>
      <c r="HE33" s="221"/>
      <c r="HF33" s="221"/>
      <c r="HG33" s="221"/>
      <c r="HH33" s="221"/>
      <c r="HI33" s="221"/>
      <c r="HJ33" s="221"/>
      <c r="HK33" s="221"/>
      <c r="HL33" s="221"/>
      <c r="HM33" s="221"/>
      <c r="HN33" s="221"/>
      <c r="HO33" s="221"/>
      <c r="HP33" s="221"/>
      <c r="HQ33" s="221"/>
      <c r="HR33" s="221"/>
      <c r="HS33" s="221"/>
      <c r="HT33" s="221"/>
      <c r="HU33" s="221"/>
      <c r="HV33" s="221"/>
      <c r="HW33" s="221"/>
      <c r="HX33" s="221"/>
      <c r="HY33" s="221"/>
      <c r="HZ33" s="221"/>
      <c r="IA33" s="221"/>
    </row>
    <row r="34" spans="1:23" ht="19.5" customHeight="1">
      <c r="A34" s="213"/>
      <c r="B34" s="213"/>
      <c r="C34" s="213"/>
      <c r="D34" s="214" t="s">
        <v>252</v>
      </c>
      <c r="E34" s="215">
        <f t="shared" si="0"/>
        <v>497879.06999999995</v>
      </c>
      <c r="F34" s="216">
        <v>183526.09</v>
      </c>
      <c r="G34" s="216">
        <v>183527.09</v>
      </c>
      <c r="H34" s="218">
        <v>19866.92</v>
      </c>
      <c r="I34" s="219">
        <v>163659.17</v>
      </c>
      <c r="J34" s="216">
        <v>59541</v>
      </c>
      <c r="K34" s="217">
        <v>59541</v>
      </c>
      <c r="L34" s="218">
        <v>0</v>
      </c>
      <c r="M34" s="219">
        <v>59541</v>
      </c>
      <c r="N34" s="216">
        <f t="shared" si="1"/>
        <v>254811.97999999998</v>
      </c>
      <c r="O34" s="217">
        <v>6870.76</v>
      </c>
      <c r="P34" s="218">
        <v>124.19</v>
      </c>
      <c r="Q34" s="219">
        <v>6746.570000000002</v>
      </c>
      <c r="R34" s="219">
        <v>1458.48</v>
      </c>
      <c r="S34" s="219">
        <v>0</v>
      </c>
      <c r="T34" s="220">
        <v>1458.48</v>
      </c>
      <c r="U34" s="217">
        <v>246482.74</v>
      </c>
      <c r="V34" s="218">
        <v>0</v>
      </c>
      <c r="W34" s="220">
        <v>246482.74</v>
      </c>
    </row>
    <row r="35" spans="1:23" ht="19.5" customHeight="1">
      <c r="A35" s="213"/>
      <c r="B35" s="213"/>
      <c r="C35" s="213"/>
      <c r="D35" s="214" t="s">
        <v>253</v>
      </c>
      <c r="E35" s="215">
        <f t="shared" si="0"/>
        <v>495197.41000000003</v>
      </c>
      <c r="F35" s="216">
        <f>183382.09+144</f>
        <v>183526.09</v>
      </c>
      <c r="G35" s="216">
        <f>183382.09+144</f>
        <v>183526.09</v>
      </c>
      <c r="H35" s="218">
        <f>19722.92+144</f>
        <v>19866.92</v>
      </c>
      <c r="I35" s="219">
        <v>163659.17</v>
      </c>
      <c r="J35" s="216">
        <v>59541</v>
      </c>
      <c r="K35" s="217">
        <v>59541</v>
      </c>
      <c r="L35" s="218">
        <v>0</v>
      </c>
      <c r="M35" s="219">
        <v>59541</v>
      </c>
      <c r="N35" s="216">
        <f t="shared" si="1"/>
        <v>252130.32</v>
      </c>
      <c r="O35" s="217">
        <v>5265.83</v>
      </c>
      <c r="P35" s="218">
        <v>124.19</v>
      </c>
      <c r="Q35" s="219">
        <v>5141.64</v>
      </c>
      <c r="R35" s="219">
        <v>1458.48</v>
      </c>
      <c r="S35" s="219">
        <v>0</v>
      </c>
      <c r="T35" s="220">
        <v>1458.48</v>
      </c>
      <c r="U35" s="217">
        <v>245406.01</v>
      </c>
      <c r="V35" s="218">
        <v>0</v>
      </c>
      <c r="W35" s="220">
        <v>245406.01</v>
      </c>
    </row>
    <row r="36" spans="1:23" ht="19.5" customHeight="1">
      <c r="A36" s="213" t="s">
        <v>74</v>
      </c>
      <c r="B36" s="213" t="s">
        <v>68</v>
      </c>
      <c r="C36" s="213" t="s">
        <v>68</v>
      </c>
      <c r="D36" s="214" t="s">
        <v>75</v>
      </c>
      <c r="E36" s="215">
        <f t="shared" si="0"/>
        <v>14994.78</v>
      </c>
      <c r="F36" s="216">
        <f>14850.78+144</f>
        <v>14994.78</v>
      </c>
      <c r="G36" s="216">
        <f>14850.78+144</f>
        <v>14994.78</v>
      </c>
      <c r="H36" s="216">
        <f>14850.78+144</f>
        <v>14994.78</v>
      </c>
      <c r="I36" s="219">
        <v>0</v>
      </c>
      <c r="J36" s="216">
        <v>0</v>
      </c>
      <c r="K36" s="217">
        <v>0</v>
      </c>
      <c r="L36" s="218">
        <v>0</v>
      </c>
      <c r="M36" s="219">
        <v>0</v>
      </c>
      <c r="N36" s="216">
        <f t="shared" si="1"/>
        <v>0</v>
      </c>
      <c r="O36" s="217">
        <v>0</v>
      </c>
      <c r="P36" s="218">
        <v>0</v>
      </c>
      <c r="Q36" s="219">
        <v>0</v>
      </c>
      <c r="R36" s="219">
        <v>0</v>
      </c>
      <c r="S36" s="219">
        <v>0</v>
      </c>
      <c r="T36" s="220">
        <v>0</v>
      </c>
      <c r="U36" s="217">
        <v>0</v>
      </c>
      <c r="V36" s="218">
        <v>0</v>
      </c>
      <c r="W36" s="220">
        <v>0</v>
      </c>
    </row>
    <row r="37" spans="1:23" ht="19.5" customHeight="1">
      <c r="A37" s="213" t="s">
        <v>74</v>
      </c>
      <c r="B37" s="213" t="s">
        <v>68</v>
      </c>
      <c r="C37" s="213" t="s">
        <v>76</v>
      </c>
      <c r="D37" s="214" t="s">
        <v>77</v>
      </c>
      <c r="E37" s="215">
        <f t="shared" si="0"/>
        <v>17438.94</v>
      </c>
      <c r="F37" s="216">
        <v>16172.9</v>
      </c>
      <c r="G37" s="217">
        <v>16172.9</v>
      </c>
      <c r="H37" s="218">
        <v>0</v>
      </c>
      <c r="I37" s="219">
        <v>16172.9</v>
      </c>
      <c r="J37" s="216">
        <v>0</v>
      </c>
      <c r="K37" s="217">
        <v>0</v>
      </c>
      <c r="L37" s="218">
        <v>0</v>
      </c>
      <c r="M37" s="219">
        <v>0</v>
      </c>
      <c r="N37" s="216">
        <f t="shared" si="1"/>
        <v>1266.04</v>
      </c>
      <c r="O37" s="217">
        <v>720.07</v>
      </c>
      <c r="P37" s="218">
        <v>0</v>
      </c>
      <c r="Q37" s="219">
        <v>720.07</v>
      </c>
      <c r="R37" s="219">
        <v>45.97</v>
      </c>
      <c r="S37" s="219">
        <v>0</v>
      </c>
      <c r="T37" s="220">
        <v>45.97</v>
      </c>
      <c r="U37" s="217">
        <v>500</v>
      </c>
      <c r="V37" s="218">
        <v>0</v>
      </c>
      <c r="W37" s="220">
        <v>500</v>
      </c>
    </row>
    <row r="38" spans="1:23" ht="19.5" customHeight="1">
      <c r="A38" s="213" t="s">
        <v>74</v>
      </c>
      <c r="B38" s="213" t="s">
        <v>68</v>
      </c>
      <c r="C38" s="213" t="s">
        <v>72</v>
      </c>
      <c r="D38" s="214" t="s">
        <v>143</v>
      </c>
      <c r="E38" s="215">
        <f t="shared" si="0"/>
        <v>1397.88</v>
      </c>
      <c r="F38" s="216">
        <v>1397.88</v>
      </c>
      <c r="G38" s="217">
        <v>1397.88</v>
      </c>
      <c r="H38" s="218">
        <v>589.91</v>
      </c>
      <c r="I38" s="219">
        <v>807.97</v>
      </c>
      <c r="J38" s="216">
        <v>0</v>
      </c>
      <c r="K38" s="217">
        <v>0</v>
      </c>
      <c r="L38" s="218">
        <v>0</v>
      </c>
      <c r="M38" s="219">
        <v>0</v>
      </c>
      <c r="N38" s="216">
        <f t="shared" si="1"/>
        <v>0</v>
      </c>
      <c r="O38" s="217">
        <v>0</v>
      </c>
      <c r="P38" s="218">
        <v>0</v>
      </c>
      <c r="Q38" s="219">
        <v>0</v>
      </c>
      <c r="R38" s="219">
        <v>0</v>
      </c>
      <c r="S38" s="219">
        <v>0</v>
      </c>
      <c r="T38" s="220">
        <v>0</v>
      </c>
      <c r="U38" s="217">
        <v>0</v>
      </c>
      <c r="V38" s="218">
        <v>0</v>
      </c>
      <c r="W38" s="220">
        <v>0</v>
      </c>
    </row>
    <row r="39" spans="1:23" ht="19.5" customHeight="1">
      <c r="A39" s="213" t="s">
        <v>74</v>
      </c>
      <c r="B39" s="213" t="s">
        <v>68</v>
      </c>
      <c r="C39" s="213" t="s">
        <v>64</v>
      </c>
      <c r="D39" s="214" t="s">
        <v>216</v>
      </c>
      <c r="E39" s="215">
        <f t="shared" si="0"/>
        <v>1199.66</v>
      </c>
      <c r="F39" s="216">
        <v>0</v>
      </c>
      <c r="G39" s="217">
        <v>0</v>
      </c>
      <c r="H39" s="218">
        <v>0</v>
      </c>
      <c r="I39" s="219">
        <v>0</v>
      </c>
      <c r="J39" s="216">
        <v>0</v>
      </c>
      <c r="K39" s="217">
        <v>0</v>
      </c>
      <c r="L39" s="218">
        <v>0</v>
      </c>
      <c r="M39" s="219">
        <v>0</v>
      </c>
      <c r="N39" s="216">
        <f t="shared" si="1"/>
        <v>1199.66</v>
      </c>
      <c r="O39" s="217">
        <v>0</v>
      </c>
      <c r="P39" s="218">
        <v>0</v>
      </c>
      <c r="Q39" s="219">
        <v>0</v>
      </c>
      <c r="R39" s="219">
        <v>1199.66</v>
      </c>
      <c r="S39" s="219">
        <v>0</v>
      </c>
      <c r="T39" s="220">
        <v>1199.66</v>
      </c>
      <c r="U39" s="217">
        <v>0</v>
      </c>
      <c r="V39" s="218">
        <v>0</v>
      </c>
      <c r="W39" s="220">
        <v>0</v>
      </c>
    </row>
    <row r="40" spans="1:23" ht="19.5" customHeight="1">
      <c r="A40" s="213" t="s">
        <v>74</v>
      </c>
      <c r="B40" s="213" t="s">
        <v>68</v>
      </c>
      <c r="C40" s="213" t="s">
        <v>63</v>
      </c>
      <c r="D40" s="214" t="s">
        <v>110</v>
      </c>
      <c r="E40" s="215">
        <f t="shared" si="0"/>
        <v>4173</v>
      </c>
      <c r="F40" s="216">
        <v>4173</v>
      </c>
      <c r="G40" s="217">
        <v>4173</v>
      </c>
      <c r="H40" s="218">
        <v>0</v>
      </c>
      <c r="I40" s="219">
        <v>4173</v>
      </c>
      <c r="J40" s="216">
        <v>0</v>
      </c>
      <c r="K40" s="217">
        <v>0</v>
      </c>
      <c r="L40" s="218">
        <v>0</v>
      </c>
      <c r="M40" s="219">
        <v>0</v>
      </c>
      <c r="N40" s="216">
        <f t="shared" si="1"/>
        <v>0</v>
      </c>
      <c r="O40" s="217">
        <v>0</v>
      </c>
      <c r="P40" s="218">
        <v>0</v>
      </c>
      <c r="Q40" s="219">
        <v>0</v>
      </c>
      <c r="R40" s="219">
        <v>0</v>
      </c>
      <c r="S40" s="219">
        <v>0</v>
      </c>
      <c r="T40" s="220">
        <v>0</v>
      </c>
      <c r="U40" s="217">
        <v>0</v>
      </c>
      <c r="V40" s="218">
        <v>0</v>
      </c>
      <c r="W40" s="220">
        <v>0</v>
      </c>
    </row>
    <row r="41" spans="1:23" ht="19.5" customHeight="1">
      <c r="A41" s="213" t="s">
        <v>74</v>
      </c>
      <c r="B41" s="213" t="s">
        <v>68</v>
      </c>
      <c r="C41" s="213" t="s">
        <v>98</v>
      </c>
      <c r="D41" s="214" t="s">
        <v>112</v>
      </c>
      <c r="E41" s="215">
        <f t="shared" si="0"/>
        <v>2208.8</v>
      </c>
      <c r="F41" s="216">
        <v>2058.8</v>
      </c>
      <c r="G41" s="217">
        <v>2058.8</v>
      </c>
      <c r="H41" s="218">
        <v>0</v>
      </c>
      <c r="I41" s="219">
        <v>2058.8</v>
      </c>
      <c r="J41" s="216">
        <v>0</v>
      </c>
      <c r="K41" s="217">
        <v>0</v>
      </c>
      <c r="L41" s="218">
        <v>0</v>
      </c>
      <c r="M41" s="219">
        <v>0</v>
      </c>
      <c r="N41" s="216">
        <f t="shared" si="1"/>
        <v>150</v>
      </c>
      <c r="O41" s="217">
        <v>150</v>
      </c>
      <c r="P41" s="218">
        <v>0</v>
      </c>
      <c r="Q41" s="219">
        <v>150</v>
      </c>
      <c r="R41" s="219">
        <v>0</v>
      </c>
      <c r="S41" s="219">
        <v>0</v>
      </c>
      <c r="T41" s="220">
        <v>0</v>
      </c>
      <c r="U41" s="217">
        <v>0</v>
      </c>
      <c r="V41" s="218">
        <v>0</v>
      </c>
      <c r="W41" s="220">
        <v>0</v>
      </c>
    </row>
    <row r="42" spans="1:23" ht="19.5" customHeight="1">
      <c r="A42" s="213" t="s">
        <v>74</v>
      </c>
      <c r="B42" s="213" t="s">
        <v>68</v>
      </c>
      <c r="C42" s="213" t="s">
        <v>113</v>
      </c>
      <c r="D42" s="214" t="s">
        <v>115</v>
      </c>
      <c r="E42" s="215">
        <f t="shared" si="0"/>
        <v>33</v>
      </c>
      <c r="F42" s="216">
        <v>33</v>
      </c>
      <c r="G42" s="217">
        <v>33</v>
      </c>
      <c r="H42" s="218">
        <v>0</v>
      </c>
      <c r="I42" s="219">
        <v>33</v>
      </c>
      <c r="J42" s="216">
        <v>0</v>
      </c>
      <c r="K42" s="217">
        <v>0</v>
      </c>
      <c r="L42" s="218">
        <v>0</v>
      </c>
      <c r="M42" s="219">
        <v>0</v>
      </c>
      <c r="N42" s="216">
        <f t="shared" si="1"/>
        <v>0</v>
      </c>
      <c r="O42" s="217">
        <v>0</v>
      </c>
      <c r="P42" s="218">
        <v>0</v>
      </c>
      <c r="Q42" s="219">
        <v>0</v>
      </c>
      <c r="R42" s="219">
        <v>0</v>
      </c>
      <c r="S42" s="219">
        <v>0</v>
      </c>
      <c r="T42" s="220">
        <v>0</v>
      </c>
      <c r="U42" s="217">
        <v>0</v>
      </c>
      <c r="V42" s="218">
        <v>0</v>
      </c>
      <c r="W42" s="220">
        <v>0</v>
      </c>
    </row>
    <row r="43" spans="1:23" ht="19.5" customHeight="1">
      <c r="A43" s="213" t="s">
        <v>74</v>
      </c>
      <c r="B43" s="213" t="s">
        <v>68</v>
      </c>
      <c r="C43" s="213" t="s">
        <v>90</v>
      </c>
      <c r="D43" s="214" t="s">
        <v>91</v>
      </c>
      <c r="E43" s="215">
        <f t="shared" si="0"/>
        <v>22574.99</v>
      </c>
      <c r="F43" s="216">
        <v>5070.86</v>
      </c>
      <c r="G43" s="217">
        <v>5070.86</v>
      </c>
      <c r="H43" s="218">
        <v>132.36</v>
      </c>
      <c r="I43" s="219">
        <v>4938.5</v>
      </c>
      <c r="J43" s="216">
        <v>0</v>
      </c>
      <c r="K43" s="217">
        <v>0</v>
      </c>
      <c r="L43" s="218">
        <v>0</v>
      </c>
      <c r="M43" s="219">
        <v>0</v>
      </c>
      <c r="N43" s="216">
        <f t="shared" si="1"/>
        <v>17504.13</v>
      </c>
      <c r="O43" s="217">
        <v>3496.12</v>
      </c>
      <c r="P43" s="218">
        <v>12.43</v>
      </c>
      <c r="Q43" s="219">
        <v>3483.69</v>
      </c>
      <c r="R43" s="219">
        <v>0</v>
      </c>
      <c r="S43" s="219">
        <v>0</v>
      </c>
      <c r="T43" s="220">
        <v>0</v>
      </c>
      <c r="U43" s="217">
        <v>14008.01</v>
      </c>
      <c r="V43" s="218">
        <v>0</v>
      </c>
      <c r="W43" s="220">
        <v>14008.01</v>
      </c>
    </row>
    <row r="44" spans="1:23" ht="19.5" customHeight="1">
      <c r="A44" s="213" t="s">
        <v>74</v>
      </c>
      <c r="B44" s="213" t="s">
        <v>68</v>
      </c>
      <c r="C44" s="213" t="s">
        <v>92</v>
      </c>
      <c r="D44" s="214" t="s">
        <v>93</v>
      </c>
      <c r="E44" s="215">
        <f t="shared" si="0"/>
        <v>172</v>
      </c>
      <c r="F44" s="216">
        <v>172</v>
      </c>
      <c r="G44" s="217">
        <v>172</v>
      </c>
      <c r="H44" s="218">
        <v>0</v>
      </c>
      <c r="I44" s="219">
        <v>172</v>
      </c>
      <c r="J44" s="216">
        <v>0</v>
      </c>
      <c r="K44" s="217">
        <v>0</v>
      </c>
      <c r="L44" s="218">
        <v>0</v>
      </c>
      <c r="M44" s="219">
        <v>0</v>
      </c>
      <c r="N44" s="216">
        <f t="shared" si="1"/>
        <v>0</v>
      </c>
      <c r="O44" s="217">
        <v>0</v>
      </c>
      <c r="P44" s="218">
        <v>0</v>
      </c>
      <c r="Q44" s="219">
        <v>0</v>
      </c>
      <c r="R44" s="219">
        <v>0</v>
      </c>
      <c r="S44" s="219">
        <v>0</v>
      </c>
      <c r="T44" s="220">
        <v>0</v>
      </c>
      <c r="U44" s="217">
        <v>0</v>
      </c>
      <c r="V44" s="218">
        <v>0</v>
      </c>
      <c r="W44" s="220">
        <v>0</v>
      </c>
    </row>
    <row r="45" spans="1:23" ht="19.5" customHeight="1">
      <c r="A45" s="213" t="s">
        <v>74</v>
      </c>
      <c r="B45" s="213" t="s">
        <v>68</v>
      </c>
      <c r="C45" s="213" t="s">
        <v>168</v>
      </c>
      <c r="D45" s="214" t="s">
        <v>169</v>
      </c>
      <c r="E45" s="215">
        <f t="shared" si="0"/>
        <v>197387</v>
      </c>
      <c r="F45" s="216">
        <v>129278</v>
      </c>
      <c r="G45" s="217">
        <v>129278</v>
      </c>
      <c r="H45" s="218">
        <v>0</v>
      </c>
      <c r="I45" s="219">
        <v>129278</v>
      </c>
      <c r="J45" s="216">
        <v>0</v>
      </c>
      <c r="K45" s="217">
        <v>0</v>
      </c>
      <c r="L45" s="218">
        <v>0</v>
      </c>
      <c r="M45" s="219">
        <v>0</v>
      </c>
      <c r="N45" s="216">
        <f t="shared" si="1"/>
        <v>68109</v>
      </c>
      <c r="O45" s="217">
        <v>0</v>
      </c>
      <c r="P45" s="218">
        <v>0</v>
      </c>
      <c r="Q45" s="219">
        <v>0</v>
      </c>
      <c r="R45" s="219">
        <v>0</v>
      </c>
      <c r="S45" s="219">
        <v>0</v>
      </c>
      <c r="T45" s="220">
        <v>0</v>
      </c>
      <c r="U45" s="217">
        <v>68109</v>
      </c>
      <c r="V45" s="218">
        <v>0</v>
      </c>
      <c r="W45" s="220">
        <v>68109</v>
      </c>
    </row>
    <row r="46" spans="1:23" ht="19.5" customHeight="1">
      <c r="A46" s="213" t="s">
        <v>74</v>
      </c>
      <c r="B46" s="213" t="s">
        <v>68</v>
      </c>
      <c r="C46" s="213" t="s">
        <v>94</v>
      </c>
      <c r="D46" s="214" t="s">
        <v>95</v>
      </c>
      <c r="E46" s="215">
        <f t="shared" si="0"/>
        <v>2483.3700000000003</v>
      </c>
      <c r="F46" s="216">
        <v>2225.01</v>
      </c>
      <c r="G46" s="217">
        <v>2225.01</v>
      </c>
      <c r="H46" s="218">
        <v>641.81</v>
      </c>
      <c r="I46" s="219">
        <v>1583.2</v>
      </c>
      <c r="J46" s="216">
        <v>0</v>
      </c>
      <c r="K46" s="217">
        <v>0</v>
      </c>
      <c r="L46" s="218">
        <v>0</v>
      </c>
      <c r="M46" s="219">
        <v>0</v>
      </c>
      <c r="N46" s="216">
        <f t="shared" si="1"/>
        <v>258.36</v>
      </c>
      <c r="O46" s="217">
        <v>258.36</v>
      </c>
      <c r="P46" s="218">
        <v>61.76</v>
      </c>
      <c r="Q46" s="219">
        <v>196.6</v>
      </c>
      <c r="R46" s="219">
        <v>0</v>
      </c>
      <c r="S46" s="219">
        <v>0</v>
      </c>
      <c r="T46" s="220">
        <v>0</v>
      </c>
      <c r="U46" s="217">
        <v>0</v>
      </c>
      <c r="V46" s="218">
        <v>0</v>
      </c>
      <c r="W46" s="220">
        <v>0</v>
      </c>
    </row>
    <row r="47" spans="1:23" ht="19.5" customHeight="1">
      <c r="A47" s="213" t="s">
        <v>74</v>
      </c>
      <c r="B47" s="213" t="s">
        <v>68</v>
      </c>
      <c r="C47" s="213" t="s">
        <v>96</v>
      </c>
      <c r="D47" s="214" t="s">
        <v>97</v>
      </c>
      <c r="E47" s="215">
        <f t="shared" si="0"/>
        <v>30</v>
      </c>
      <c r="F47" s="216">
        <v>30</v>
      </c>
      <c r="G47" s="217">
        <v>30</v>
      </c>
      <c r="H47" s="218">
        <v>0</v>
      </c>
      <c r="I47" s="219">
        <v>30</v>
      </c>
      <c r="J47" s="216">
        <v>0</v>
      </c>
      <c r="K47" s="217">
        <v>0</v>
      </c>
      <c r="L47" s="218">
        <v>0</v>
      </c>
      <c r="M47" s="219">
        <v>0</v>
      </c>
      <c r="N47" s="216">
        <f t="shared" si="1"/>
        <v>0</v>
      </c>
      <c r="O47" s="217">
        <v>0</v>
      </c>
      <c r="P47" s="218">
        <v>0</v>
      </c>
      <c r="Q47" s="219">
        <v>0</v>
      </c>
      <c r="R47" s="219">
        <v>0</v>
      </c>
      <c r="S47" s="219">
        <v>0</v>
      </c>
      <c r="T47" s="220">
        <v>0</v>
      </c>
      <c r="U47" s="217">
        <v>0</v>
      </c>
      <c r="V47" s="218">
        <v>0</v>
      </c>
      <c r="W47" s="220">
        <v>0</v>
      </c>
    </row>
    <row r="48" spans="1:23" ht="19.5" customHeight="1">
      <c r="A48" s="213" t="s">
        <v>74</v>
      </c>
      <c r="B48" s="213" t="s">
        <v>68</v>
      </c>
      <c r="C48" s="213" t="s">
        <v>126</v>
      </c>
      <c r="D48" s="214" t="s">
        <v>127</v>
      </c>
      <c r="E48" s="215">
        <f t="shared" si="0"/>
        <v>1664.35</v>
      </c>
      <c r="F48" s="216">
        <v>1615.3</v>
      </c>
      <c r="G48" s="217">
        <v>1615.3</v>
      </c>
      <c r="H48" s="218">
        <v>0</v>
      </c>
      <c r="I48" s="219">
        <v>1615.3</v>
      </c>
      <c r="J48" s="216">
        <v>0</v>
      </c>
      <c r="K48" s="217">
        <v>0</v>
      </c>
      <c r="L48" s="218">
        <v>0</v>
      </c>
      <c r="M48" s="219">
        <v>0</v>
      </c>
      <c r="N48" s="216">
        <f t="shared" si="1"/>
        <v>49.05</v>
      </c>
      <c r="O48" s="217">
        <v>49.05</v>
      </c>
      <c r="P48" s="218">
        <v>0</v>
      </c>
      <c r="Q48" s="219">
        <v>49.05</v>
      </c>
      <c r="R48" s="219">
        <v>0</v>
      </c>
      <c r="S48" s="219">
        <v>0</v>
      </c>
      <c r="T48" s="220">
        <v>0</v>
      </c>
      <c r="U48" s="217">
        <v>0</v>
      </c>
      <c r="V48" s="218">
        <v>0</v>
      </c>
      <c r="W48" s="220">
        <v>0</v>
      </c>
    </row>
    <row r="49" spans="1:23" ht="19.5" customHeight="1">
      <c r="A49" s="213" t="s">
        <v>74</v>
      </c>
      <c r="B49" s="213" t="s">
        <v>68</v>
      </c>
      <c r="C49" s="213" t="s">
        <v>128</v>
      </c>
      <c r="D49" s="214" t="s">
        <v>129</v>
      </c>
      <c r="E49" s="215">
        <f t="shared" si="0"/>
        <v>61.5</v>
      </c>
      <c r="F49" s="216">
        <v>61.5</v>
      </c>
      <c r="G49" s="217">
        <v>61.5</v>
      </c>
      <c r="H49" s="218">
        <v>0</v>
      </c>
      <c r="I49" s="219">
        <v>61.5</v>
      </c>
      <c r="J49" s="216">
        <v>0</v>
      </c>
      <c r="K49" s="217">
        <v>0</v>
      </c>
      <c r="L49" s="218">
        <v>0</v>
      </c>
      <c r="M49" s="219">
        <v>0</v>
      </c>
      <c r="N49" s="216">
        <f t="shared" si="1"/>
        <v>0</v>
      </c>
      <c r="O49" s="217">
        <v>0</v>
      </c>
      <c r="P49" s="218">
        <v>0</v>
      </c>
      <c r="Q49" s="219">
        <v>0</v>
      </c>
      <c r="R49" s="219">
        <v>0</v>
      </c>
      <c r="S49" s="219">
        <v>0</v>
      </c>
      <c r="T49" s="220">
        <v>0</v>
      </c>
      <c r="U49" s="217">
        <v>0</v>
      </c>
      <c r="V49" s="218">
        <v>0</v>
      </c>
      <c r="W49" s="220">
        <v>0</v>
      </c>
    </row>
    <row r="50" spans="1:23" ht="19.5" customHeight="1">
      <c r="A50" s="213" t="s">
        <v>74</v>
      </c>
      <c r="B50" s="213" t="s">
        <v>68</v>
      </c>
      <c r="C50" s="213" t="s">
        <v>170</v>
      </c>
      <c r="D50" s="214" t="s">
        <v>171</v>
      </c>
      <c r="E50" s="215">
        <f t="shared" si="0"/>
        <v>59541</v>
      </c>
      <c r="F50" s="216">
        <v>0</v>
      </c>
      <c r="G50" s="217">
        <v>0</v>
      </c>
      <c r="H50" s="218">
        <v>0</v>
      </c>
      <c r="I50" s="219">
        <v>0</v>
      </c>
      <c r="J50" s="216">
        <v>59541</v>
      </c>
      <c r="K50" s="217">
        <v>59541</v>
      </c>
      <c r="L50" s="218">
        <v>0</v>
      </c>
      <c r="M50" s="219">
        <v>59541</v>
      </c>
      <c r="N50" s="216">
        <f t="shared" si="1"/>
        <v>0</v>
      </c>
      <c r="O50" s="217">
        <v>0</v>
      </c>
      <c r="P50" s="218">
        <v>0</v>
      </c>
      <c r="Q50" s="219">
        <v>0</v>
      </c>
      <c r="R50" s="219">
        <v>0</v>
      </c>
      <c r="S50" s="219">
        <v>0</v>
      </c>
      <c r="T50" s="220">
        <v>0</v>
      </c>
      <c r="U50" s="217">
        <v>0</v>
      </c>
      <c r="V50" s="218">
        <v>0</v>
      </c>
      <c r="W50" s="220">
        <v>0</v>
      </c>
    </row>
    <row r="51" spans="1:23" ht="19.5" customHeight="1">
      <c r="A51" s="213" t="s">
        <v>74</v>
      </c>
      <c r="B51" s="213" t="s">
        <v>68</v>
      </c>
      <c r="C51" s="213" t="s">
        <v>67</v>
      </c>
      <c r="D51" s="214" t="s">
        <v>78</v>
      </c>
      <c r="E51" s="215">
        <f t="shared" si="0"/>
        <v>169837.13999999998</v>
      </c>
      <c r="F51" s="216">
        <v>6243.06</v>
      </c>
      <c r="G51" s="217">
        <v>6243.06</v>
      </c>
      <c r="H51" s="218">
        <v>3508.06</v>
      </c>
      <c r="I51" s="219">
        <v>2735</v>
      </c>
      <c r="J51" s="216">
        <v>0</v>
      </c>
      <c r="K51" s="217">
        <v>0</v>
      </c>
      <c r="L51" s="218">
        <v>0</v>
      </c>
      <c r="M51" s="219">
        <v>0</v>
      </c>
      <c r="N51" s="216">
        <f t="shared" si="1"/>
        <v>163594.08</v>
      </c>
      <c r="O51" s="217">
        <v>592.23</v>
      </c>
      <c r="P51" s="218">
        <v>50</v>
      </c>
      <c r="Q51" s="219">
        <v>542.23</v>
      </c>
      <c r="R51" s="219">
        <v>212.85</v>
      </c>
      <c r="S51" s="219">
        <v>0</v>
      </c>
      <c r="T51" s="220">
        <v>212.85</v>
      </c>
      <c r="U51" s="217">
        <v>162789</v>
      </c>
      <c r="V51" s="218">
        <v>0</v>
      </c>
      <c r="W51" s="220">
        <v>162789</v>
      </c>
    </row>
    <row r="52" spans="1:23" ht="19.5" customHeight="1">
      <c r="A52" s="213"/>
      <c r="B52" s="213"/>
      <c r="C52" s="213"/>
      <c r="D52" s="214" t="s">
        <v>254</v>
      </c>
      <c r="E52" s="215">
        <f t="shared" si="0"/>
        <v>2681.66</v>
      </c>
      <c r="F52" s="216">
        <v>0</v>
      </c>
      <c r="G52" s="217">
        <v>0</v>
      </c>
      <c r="H52" s="218">
        <v>0</v>
      </c>
      <c r="I52" s="219">
        <v>0</v>
      </c>
      <c r="J52" s="216">
        <v>0</v>
      </c>
      <c r="K52" s="217">
        <v>0</v>
      </c>
      <c r="L52" s="218">
        <v>0</v>
      </c>
      <c r="M52" s="219">
        <v>0</v>
      </c>
      <c r="N52" s="216">
        <f t="shared" si="1"/>
        <v>2681.66</v>
      </c>
      <c r="O52" s="217">
        <v>1604.93</v>
      </c>
      <c r="P52" s="218">
        <v>0</v>
      </c>
      <c r="Q52" s="219">
        <v>1604.93</v>
      </c>
      <c r="R52" s="219">
        <v>0</v>
      </c>
      <c r="S52" s="219">
        <v>0</v>
      </c>
      <c r="T52" s="220">
        <v>0</v>
      </c>
      <c r="U52" s="217">
        <v>1076.73</v>
      </c>
      <c r="V52" s="218">
        <v>0</v>
      </c>
      <c r="W52" s="220">
        <v>1076.73</v>
      </c>
    </row>
    <row r="53" spans="1:23" ht="23.25" customHeight="1">
      <c r="A53" s="213" t="s">
        <v>74</v>
      </c>
      <c r="B53" s="213" t="s">
        <v>98</v>
      </c>
      <c r="C53" s="213" t="s">
        <v>68</v>
      </c>
      <c r="D53" s="214" t="s">
        <v>99</v>
      </c>
      <c r="E53" s="215">
        <f t="shared" si="0"/>
        <v>1645.19</v>
      </c>
      <c r="F53" s="216">
        <v>0</v>
      </c>
      <c r="G53" s="217">
        <v>0</v>
      </c>
      <c r="H53" s="218">
        <v>0</v>
      </c>
      <c r="I53" s="219">
        <v>0</v>
      </c>
      <c r="J53" s="216">
        <v>0</v>
      </c>
      <c r="K53" s="217">
        <v>0</v>
      </c>
      <c r="L53" s="218">
        <v>0</v>
      </c>
      <c r="M53" s="219">
        <v>0</v>
      </c>
      <c r="N53" s="216">
        <f t="shared" si="1"/>
        <v>1645.19</v>
      </c>
      <c r="O53" s="217">
        <v>1604.93</v>
      </c>
      <c r="P53" s="218">
        <v>0</v>
      </c>
      <c r="Q53" s="219">
        <v>1604.93</v>
      </c>
      <c r="R53" s="219">
        <v>0</v>
      </c>
      <c r="S53" s="219">
        <v>0</v>
      </c>
      <c r="T53" s="220">
        <v>0</v>
      </c>
      <c r="U53" s="217">
        <v>40.26</v>
      </c>
      <c r="V53" s="218">
        <v>0</v>
      </c>
      <c r="W53" s="220">
        <v>40.26</v>
      </c>
    </row>
    <row r="54" spans="1:23" ht="19.5" customHeight="1">
      <c r="A54" s="213" t="s">
        <v>74</v>
      </c>
      <c r="B54" s="213" t="s">
        <v>98</v>
      </c>
      <c r="C54" s="213" t="s">
        <v>67</v>
      </c>
      <c r="D54" s="214" t="s">
        <v>197</v>
      </c>
      <c r="E54" s="215">
        <f t="shared" si="0"/>
        <v>1036.47</v>
      </c>
      <c r="F54" s="216">
        <v>0</v>
      </c>
      <c r="G54" s="217">
        <v>0</v>
      </c>
      <c r="H54" s="218">
        <v>0</v>
      </c>
      <c r="I54" s="219">
        <v>0</v>
      </c>
      <c r="J54" s="216">
        <v>0</v>
      </c>
      <c r="K54" s="217">
        <v>0</v>
      </c>
      <c r="L54" s="218">
        <v>0</v>
      </c>
      <c r="M54" s="219">
        <v>0</v>
      </c>
      <c r="N54" s="216">
        <f t="shared" si="1"/>
        <v>1036.47</v>
      </c>
      <c r="O54" s="217">
        <v>0</v>
      </c>
      <c r="P54" s="218">
        <v>0</v>
      </c>
      <c r="Q54" s="219">
        <v>0</v>
      </c>
      <c r="R54" s="219">
        <v>0</v>
      </c>
      <c r="S54" s="219">
        <v>0</v>
      </c>
      <c r="T54" s="220">
        <v>0</v>
      </c>
      <c r="U54" s="217">
        <v>1036.47</v>
      </c>
      <c r="V54" s="218">
        <v>0</v>
      </c>
      <c r="W54" s="220">
        <v>1036.47</v>
      </c>
    </row>
    <row r="55" spans="1:23" ht="19.5" customHeight="1">
      <c r="A55" s="213"/>
      <c r="B55" s="213"/>
      <c r="C55" s="213"/>
      <c r="D55" s="214" t="s">
        <v>256</v>
      </c>
      <c r="E55" s="215">
        <f t="shared" si="0"/>
        <v>2787.61</v>
      </c>
      <c r="F55" s="216">
        <v>2787.61</v>
      </c>
      <c r="G55" s="217">
        <v>2787.61</v>
      </c>
      <c r="H55" s="218">
        <v>2787.61</v>
      </c>
      <c r="I55" s="219">
        <v>0</v>
      </c>
      <c r="J55" s="216">
        <v>0</v>
      </c>
      <c r="K55" s="217">
        <v>0</v>
      </c>
      <c r="L55" s="218">
        <v>0</v>
      </c>
      <c r="M55" s="219">
        <v>0</v>
      </c>
      <c r="N55" s="216">
        <f t="shared" si="1"/>
        <v>0</v>
      </c>
      <c r="O55" s="217">
        <v>0</v>
      </c>
      <c r="P55" s="218">
        <v>0</v>
      </c>
      <c r="Q55" s="219">
        <v>0</v>
      </c>
      <c r="R55" s="219">
        <v>0</v>
      </c>
      <c r="S55" s="219">
        <v>0</v>
      </c>
      <c r="T55" s="220">
        <v>0</v>
      </c>
      <c r="U55" s="217">
        <v>0</v>
      </c>
      <c r="V55" s="218">
        <v>0</v>
      </c>
      <c r="W55" s="220">
        <v>0</v>
      </c>
    </row>
    <row r="56" spans="1:23" ht="19.5" customHeight="1">
      <c r="A56" s="213"/>
      <c r="B56" s="213"/>
      <c r="C56" s="213"/>
      <c r="D56" s="214" t="s">
        <v>257</v>
      </c>
      <c r="E56" s="215">
        <f t="shared" si="0"/>
        <v>2787.61</v>
      </c>
      <c r="F56" s="216">
        <v>2787.61</v>
      </c>
      <c r="G56" s="217">
        <v>2787.61</v>
      </c>
      <c r="H56" s="218">
        <v>2787.61</v>
      </c>
      <c r="I56" s="219">
        <v>0</v>
      </c>
      <c r="J56" s="216">
        <v>0</v>
      </c>
      <c r="K56" s="217">
        <v>0</v>
      </c>
      <c r="L56" s="218">
        <v>0</v>
      </c>
      <c r="M56" s="219">
        <v>0</v>
      </c>
      <c r="N56" s="216">
        <f t="shared" si="1"/>
        <v>0</v>
      </c>
      <c r="O56" s="217">
        <v>0</v>
      </c>
      <c r="P56" s="218">
        <v>0</v>
      </c>
      <c r="Q56" s="219">
        <v>0</v>
      </c>
      <c r="R56" s="219">
        <v>0</v>
      </c>
      <c r="S56" s="219">
        <v>0</v>
      </c>
      <c r="T56" s="220">
        <v>0</v>
      </c>
      <c r="U56" s="217">
        <v>0</v>
      </c>
      <c r="V56" s="218">
        <v>0</v>
      </c>
      <c r="W56" s="220">
        <v>0</v>
      </c>
    </row>
    <row r="57" spans="1:23" ht="19.5" customHeight="1">
      <c r="A57" s="213" t="s">
        <v>79</v>
      </c>
      <c r="B57" s="213" t="s">
        <v>76</v>
      </c>
      <c r="C57" s="213" t="s">
        <v>68</v>
      </c>
      <c r="D57" s="214" t="s">
        <v>80</v>
      </c>
      <c r="E57" s="215">
        <f t="shared" si="0"/>
        <v>2714.94</v>
      </c>
      <c r="F57" s="216">
        <v>2714.94</v>
      </c>
      <c r="G57" s="217">
        <v>2714.94</v>
      </c>
      <c r="H57" s="218">
        <v>2714.94</v>
      </c>
      <c r="I57" s="219">
        <v>0</v>
      </c>
      <c r="J57" s="216">
        <v>0</v>
      </c>
      <c r="K57" s="217">
        <v>0</v>
      </c>
      <c r="L57" s="218">
        <v>0</v>
      </c>
      <c r="M57" s="219">
        <v>0</v>
      </c>
      <c r="N57" s="216">
        <f t="shared" si="1"/>
        <v>0</v>
      </c>
      <c r="O57" s="217">
        <v>0</v>
      </c>
      <c r="P57" s="218">
        <v>0</v>
      </c>
      <c r="Q57" s="219">
        <v>0</v>
      </c>
      <c r="R57" s="219">
        <v>0</v>
      </c>
      <c r="S57" s="219">
        <v>0</v>
      </c>
      <c r="T57" s="220">
        <v>0</v>
      </c>
      <c r="U57" s="217">
        <v>0</v>
      </c>
      <c r="V57" s="218">
        <v>0</v>
      </c>
      <c r="W57" s="220">
        <v>0</v>
      </c>
    </row>
    <row r="58" spans="1:23" ht="19.5" customHeight="1">
      <c r="A58" s="213" t="s">
        <v>79</v>
      </c>
      <c r="B58" s="213" t="s">
        <v>76</v>
      </c>
      <c r="C58" s="213" t="s">
        <v>72</v>
      </c>
      <c r="D58" s="214" t="s">
        <v>81</v>
      </c>
      <c r="E58" s="215">
        <f t="shared" si="0"/>
        <v>72.67</v>
      </c>
      <c r="F58" s="216">
        <v>72.67</v>
      </c>
      <c r="G58" s="217">
        <v>72.67</v>
      </c>
      <c r="H58" s="218">
        <v>72.67</v>
      </c>
      <c r="I58" s="219">
        <v>0</v>
      </c>
      <c r="J58" s="216">
        <v>0</v>
      </c>
      <c r="K58" s="217">
        <v>0</v>
      </c>
      <c r="L58" s="218">
        <v>0</v>
      </c>
      <c r="M58" s="219">
        <v>0</v>
      </c>
      <c r="N58" s="216">
        <f t="shared" si="1"/>
        <v>0</v>
      </c>
      <c r="O58" s="217">
        <v>0</v>
      </c>
      <c r="P58" s="218">
        <v>0</v>
      </c>
      <c r="Q58" s="219">
        <v>0</v>
      </c>
      <c r="R58" s="219">
        <v>0</v>
      </c>
      <c r="S58" s="219">
        <v>0</v>
      </c>
      <c r="T58" s="220">
        <v>0</v>
      </c>
      <c r="U58" s="217">
        <v>0</v>
      </c>
      <c r="V58" s="218">
        <v>0</v>
      </c>
      <c r="W58" s="220">
        <v>0</v>
      </c>
    </row>
  </sheetData>
  <sheetProtection/>
  <mergeCells count="5">
    <mergeCell ref="N5:N6"/>
    <mergeCell ref="E4:E6"/>
    <mergeCell ref="D5:D6"/>
    <mergeCell ref="F5:F6"/>
    <mergeCell ref="J5:J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1"/>
  <sheetViews>
    <sheetView zoomScalePageLayoutView="0" workbookViewId="0" topLeftCell="A1">
      <selection activeCell="W21" sqref="W21"/>
    </sheetView>
  </sheetViews>
  <sheetFormatPr defaultColWidth="9.160156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34" t="s">
        <v>36</v>
      </c>
    </row>
    <row r="2" spans="1:18" ht="19.5" customHeight="1">
      <c r="A2" s="35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9.5" customHeight="1">
      <c r="A3" s="37" t="s">
        <v>4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40" t="s">
        <v>21</v>
      </c>
    </row>
    <row r="4" spans="1:18" ht="19.5" customHeight="1">
      <c r="A4" s="41" t="s">
        <v>38</v>
      </c>
      <c r="B4" s="41"/>
      <c r="C4" s="41"/>
      <c r="D4" s="41"/>
      <c r="E4" s="41"/>
      <c r="F4" s="178" t="s">
        <v>39</v>
      </c>
      <c r="G4" s="177" t="s">
        <v>40</v>
      </c>
      <c r="H4" s="178" t="s">
        <v>41</v>
      </c>
      <c r="I4" s="179" t="s">
        <v>42</v>
      </c>
      <c r="J4" s="177" t="s">
        <v>43</v>
      </c>
      <c r="K4" s="176" t="s">
        <v>44</v>
      </c>
      <c r="L4" s="42" t="s">
        <v>45</v>
      </c>
      <c r="M4" s="42"/>
      <c r="N4" s="42"/>
      <c r="O4" s="42"/>
      <c r="P4" s="42"/>
      <c r="Q4" s="176" t="s">
        <v>46</v>
      </c>
      <c r="R4" s="178" t="s">
        <v>47</v>
      </c>
    </row>
    <row r="5" spans="1:18" ht="19.5" customHeight="1">
      <c r="A5" s="41" t="s">
        <v>48</v>
      </c>
      <c r="B5" s="41"/>
      <c r="C5" s="41"/>
      <c r="D5" s="178" t="s">
        <v>49</v>
      </c>
      <c r="E5" s="178" t="s">
        <v>50</v>
      </c>
      <c r="F5" s="178"/>
      <c r="G5" s="177"/>
      <c r="H5" s="178"/>
      <c r="I5" s="179"/>
      <c r="J5" s="177"/>
      <c r="K5" s="176"/>
      <c r="L5" s="178" t="s">
        <v>51</v>
      </c>
      <c r="M5" s="178" t="s">
        <v>52</v>
      </c>
      <c r="N5" s="176" t="s">
        <v>53</v>
      </c>
      <c r="O5" s="176" t="s">
        <v>54</v>
      </c>
      <c r="P5" s="176" t="s">
        <v>55</v>
      </c>
      <c r="Q5" s="176"/>
      <c r="R5" s="178"/>
    </row>
    <row r="6" spans="1:18" ht="30.75" customHeight="1">
      <c r="A6" s="43" t="s">
        <v>56</v>
      </c>
      <c r="B6" s="44" t="s">
        <v>57</v>
      </c>
      <c r="C6" s="43" t="s">
        <v>58</v>
      </c>
      <c r="D6" s="178"/>
      <c r="E6" s="178"/>
      <c r="F6" s="178"/>
      <c r="G6" s="177"/>
      <c r="H6" s="178"/>
      <c r="I6" s="179"/>
      <c r="J6" s="177"/>
      <c r="K6" s="176"/>
      <c r="L6" s="178"/>
      <c r="M6" s="178"/>
      <c r="N6" s="176"/>
      <c r="O6" s="176"/>
      <c r="P6" s="176"/>
      <c r="Q6" s="176"/>
      <c r="R6" s="178"/>
    </row>
    <row r="7" spans="1:18" ht="19.5" customHeight="1">
      <c r="A7" s="45"/>
      <c r="B7" s="45"/>
      <c r="C7" s="45"/>
      <c r="D7" s="45"/>
      <c r="E7" s="45" t="s">
        <v>39</v>
      </c>
      <c r="F7" s="46">
        <f aca="true" t="shared" si="0" ref="F7:F70">SUM(G7:L7,Q7:R7)</f>
        <v>570118.62</v>
      </c>
      <c r="G7" s="46">
        <v>275723.53</v>
      </c>
      <c r="H7" s="46">
        <v>272718.16</v>
      </c>
      <c r="I7" s="46">
        <v>0</v>
      </c>
      <c r="J7" s="46">
        <v>11504.9</v>
      </c>
      <c r="K7" s="46">
        <v>6935.66</v>
      </c>
      <c r="L7" s="46">
        <f aca="true" t="shared" si="1" ref="L7:L70">SUM(M7:P7)</f>
        <v>0</v>
      </c>
      <c r="M7" s="46">
        <v>0</v>
      </c>
      <c r="N7" s="46">
        <v>0</v>
      </c>
      <c r="O7" s="46">
        <v>0</v>
      </c>
      <c r="P7" s="46">
        <v>0</v>
      </c>
      <c r="Q7" s="46">
        <v>3236.37</v>
      </c>
      <c r="R7" s="46">
        <v>0</v>
      </c>
    </row>
    <row r="8" spans="1:18" ht="19.5" customHeight="1">
      <c r="A8" s="45"/>
      <c r="B8" s="45"/>
      <c r="C8" s="45"/>
      <c r="D8" s="45"/>
      <c r="E8" s="45" t="s">
        <v>59</v>
      </c>
      <c r="F8" s="46">
        <f t="shared" si="0"/>
        <v>4630.99</v>
      </c>
      <c r="G8" s="46">
        <v>525.42</v>
      </c>
      <c r="H8" s="46">
        <v>4105.07</v>
      </c>
      <c r="I8" s="46">
        <v>0</v>
      </c>
      <c r="J8" s="46">
        <v>0</v>
      </c>
      <c r="K8" s="46">
        <v>0</v>
      </c>
      <c r="L8" s="46">
        <f t="shared" si="1"/>
        <v>0</v>
      </c>
      <c r="M8" s="46">
        <v>0</v>
      </c>
      <c r="N8" s="46">
        <v>0</v>
      </c>
      <c r="O8" s="46">
        <v>0</v>
      </c>
      <c r="P8" s="46">
        <v>0</v>
      </c>
      <c r="Q8" s="46">
        <v>0.5</v>
      </c>
      <c r="R8" s="46">
        <v>0</v>
      </c>
    </row>
    <row r="9" spans="1:18" ht="19.5" customHeight="1">
      <c r="A9" s="45"/>
      <c r="B9" s="45"/>
      <c r="C9" s="47"/>
      <c r="D9" s="48" t="s">
        <v>60</v>
      </c>
      <c r="E9" s="49" t="s">
        <v>61</v>
      </c>
      <c r="F9" s="50">
        <f t="shared" si="0"/>
        <v>4570.7699999999995</v>
      </c>
      <c r="G9" s="51">
        <v>525.42</v>
      </c>
      <c r="H9" s="46">
        <v>4044.85</v>
      </c>
      <c r="I9" s="50">
        <v>0</v>
      </c>
      <c r="J9" s="52">
        <v>0</v>
      </c>
      <c r="K9" s="53">
        <v>0</v>
      </c>
      <c r="L9" s="53">
        <f t="shared" si="1"/>
        <v>0</v>
      </c>
      <c r="M9" s="46">
        <v>0</v>
      </c>
      <c r="N9" s="54">
        <v>0</v>
      </c>
      <c r="O9" s="53">
        <v>0</v>
      </c>
      <c r="P9" s="53">
        <v>0</v>
      </c>
      <c r="Q9" s="46">
        <v>0.5</v>
      </c>
      <c r="R9" s="50">
        <v>0</v>
      </c>
    </row>
    <row r="10" spans="1:18" ht="19.5" customHeight="1">
      <c r="A10" s="45" t="s">
        <v>62</v>
      </c>
      <c r="B10" s="45" t="s">
        <v>63</v>
      </c>
      <c r="C10" s="47" t="s">
        <v>64</v>
      </c>
      <c r="D10" s="48" t="s">
        <v>65</v>
      </c>
      <c r="E10" s="49" t="s">
        <v>66</v>
      </c>
      <c r="F10" s="50">
        <f t="shared" si="0"/>
        <v>228.05</v>
      </c>
      <c r="G10" s="51">
        <v>0</v>
      </c>
      <c r="H10" s="46">
        <v>228.05</v>
      </c>
      <c r="I10" s="50">
        <v>0</v>
      </c>
      <c r="J10" s="52">
        <v>0</v>
      </c>
      <c r="K10" s="53">
        <v>0</v>
      </c>
      <c r="L10" s="53">
        <f t="shared" si="1"/>
        <v>0</v>
      </c>
      <c r="M10" s="46">
        <v>0</v>
      </c>
      <c r="N10" s="54">
        <v>0</v>
      </c>
      <c r="O10" s="53">
        <v>0</v>
      </c>
      <c r="P10" s="53">
        <v>0</v>
      </c>
      <c r="Q10" s="46">
        <v>0</v>
      </c>
      <c r="R10" s="50">
        <v>0</v>
      </c>
    </row>
    <row r="11" spans="1:18" ht="19.5" customHeight="1">
      <c r="A11" s="45" t="s">
        <v>62</v>
      </c>
      <c r="B11" s="45" t="s">
        <v>67</v>
      </c>
      <c r="C11" s="47" t="s">
        <v>68</v>
      </c>
      <c r="D11" s="48" t="s">
        <v>65</v>
      </c>
      <c r="E11" s="49" t="s">
        <v>69</v>
      </c>
      <c r="F11" s="50">
        <f t="shared" si="0"/>
        <v>108.45</v>
      </c>
      <c r="G11" s="51">
        <v>0</v>
      </c>
      <c r="H11" s="46">
        <v>108.45</v>
      </c>
      <c r="I11" s="50">
        <v>0</v>
      </c>
      <c r="J11" s="52">
        <v>0</v>
      </c>
      <c r="K11" s="53">
        <v>0</v>
      </c>
      <c r="L11" s="53">
        <f t="shared" si="1"/>
        <v>0</v>
      </c>
      <c r="M11" s="46">
        <v>0</v>
      </c>
      <c r="N11" s="54">
        <v>0</v>
      </c>
      <c r="O11" s="53">
        <v>0</v>
      </c>
      <c r="P11" s="53">
        <v>0</v>
      </c>
      <c r="Q11" s="46">
        <v>0</v>
      </c>
      <c r="R11" s="50">
        <v>0</v>
      </c>
    </row>
    <row r="12" spans="1:18" ht="19.5" customHeight="1">
      <c r="A12" s="45" t="s">
        <v>70</v>
      </c>
      <c r="B12" s="45" t="s">
        <v>63</v>
      </c>
      <c r="C12" s="47" t="s">
        <v>68</v>
      </c>
      <c r="D12" s="48" t="s">
        <v>65</v>
      </c>
      <c r="E12" s="49" t="s">
        <v>71</v>
      </c>
      <c r="F12" s="50">
        <f t="shared" si="0"/>
        <v>100.08</v>
      </c>
      <c r="G12" s="51">
        <v>0</v>
      </c>
      <c r="H12" s="46">
        <v>100.08</v>
      </c>
      <c r="I12" s="50">
        <v>0</v>
      </c>
      <c r="J12" s="52">
        <v>0</v>
      </c>
      <c r="K12" s="53">
        <v>0</v>
      </c>
      <c r="L12" s="53">
        <f t="shared" si="1"/>
        <v>0</v>
      </c>
      <c r="M12" s="46">
        <v>0</v>
      </c>
      <c r="N12" s="54">
        <v>0</v>
      </c>
      <c r="O12" s="53">
        <v>0</v>
      </c>
      <c r="P12" s="53">
        <v>0</v>
      </c>
      <c r="Q12" s="46">
        <v>0</v>
      </c>
      <c r="R12" s="50">
        <v>0</v>
      </c>
    </row>
    <row r="13" spans="1:18" ht="19.5" customHeight="1">
      <c r="A13" s="45" t="s">
        <v>70</v>
      </c>
      <c r="B13" s="45" t="s">
        <v>63</v>
      </c>
      <c r="C13" s="47" t="s">
        <v>72</v>
      </c>
      <c r="D13" s="48" t="s">
        <v>65</v>
      </c>
      <c r="E13" s="49" t="s">
        <v>73</v>
      </c>
      <c r="F13" s="50">
        <f t="shared" si="0"/>
        <v>33.77</v>
      </c>
      <c r="G13" s="51">
        <v>0</v>
      </c>
      <c r="H13" s="46">
        <v>33.77</v>
      </c>
      <c r="I13" s="50">
        <v>0</v>
      </c>
      <c r="J13" s="52">
        <v>0</v>
      </c>
      <c r="K13" s="53">
        <v>0</v>
      </c>
      <c r="L13" s="53">
        <f t="shared" si="1"/>
        <v>0</v>
      </c>
      <c r="M13" s="46">
        <v>0</v>
      </c>
      <c r="N13" s="54">
        <v>0</v>
      </c>
      <c r="O13" s="53">
        <v>0</v>
      </c>
      <c r="P13" s="53">
        <v>0</v>
      </c>
      <c r="Q13" s="46">
        <v>0</v>
      </c>
      <c r="R13" s="50">
        <v>0</v>
      </c>
    </row>
    <row r="14" spans="1:18" ht="19.5" customHeight="1">
      <c r="A14" s="45" t="s">
        <v>74</v>
      </c>
      <c r="B14" s="45" t="s">
        <v>68</v>
      </c>
      <c r="C14" s="47" t="s">
        <v>68</v>
      </c>
      <c r="D14" s="48" t="s">
        <v>65</v>
      </c>
      <c r="E14" s="49" t="s">
        <v>75</v>
      </c>
      <c r="F14" s="50">
        <f t="shared" si="0"/>
        <v>1361.72</v>
      </c>
      <c r="G14" s="51">
        <v>2.44</v>
      </c>
      <c r="H14" s="46">
        <v>1358.78</v>
      </c>
      <c r="I14" s="50">
        <v>0</v>
      </c>
      <c r="J14" s="52">
        <v>0</v>
      </c>
      <c r="K14" s="53">
        <v>0</v>
      </c>
      <c r="L14" s="53">
        <f t="shared" si="1"/>
        <v>0</v>
      </c>
      <c r="M14" s="46">
        <v>0</v>
      </c>
      <c r="N14" s="54">
        <v>0</v>
      </c>
      <c r="O14" s="53">
        <v>0</v>
      </c>
      <c r="P14" s="53">
        <v>0</v>
      </c>
      <c r="Q14" s="46">
        <v>0.5</v>
      </c>
      <c r="R14" s="50">
        <v>0</v>
      </c>
    </row>
    <row r="15" spans="1:18" ht="19.5" customHeight="1">
      <c r="A15" s="45" t="s">
        <v>74</v>
      </c>
      <c r="B15" s="45" t="s">
        <v>68</v>
      </c>
      <c r="C15" s="47" t="s">
        <v>76</v>
      </c>
      <c r="D15" s="48" t="s">
        <v>65</v>
      </c>
      <c r="E15" s="49" t="s">
        <v>77</v>
      </c>
      <c r="F15" s="50">
        <f t="shared" si="0"/>
        <v>2073.86</v>
      </c>
      <c r="G15" s="51">
        <v>5.86</v>
      </c>
      <c r="H15" s="46">
        <v>2068</v>
      </c>
      <c r="I15" s="50">
        <v>0</v>
      </c>
      <c r="J15" s="52">
        <v>0</v>
      </c>
      <c r="K15" s="53">
        <v>0</v>
      </c>
      <c r="L15" s="53">
        <f t="shared" si="1"/>
        <v>0</v>
      </c>
      <c r="M15" s="46">
        <v>0</v>
      </c>
      <c r="N15" s="54">
        <v>0</v>
      </c>
      <c r="O15" s="53">
        <v>0</v>
      </c>
      <c r="P15" s="53">
        <v>0</v>
      </c>
      <c r="Q15" s="46">
        <v>0</v>
      </c>
      <c r="R15" s="50">
        <v>0</v>
      </c>
    </row>
    <row r="16" spans="1:18" ht="19.5" customHeight="1">
      <c r="A16" s="45" t="s">
        <v>74</v>
      </c>
      <c r="B16" s="45" t="s">
        <v>68</v>
      </c>
      <c r="C16" s="47" t="s">
        <v>67</v>
      </c>
      <c r="D16" s="48" t="s">
        <v>65</v>
      </c>
      <c r="E16" s="49" t="s">
        <v>78</v>
      </c>
      <c r="F16" s="50">
        <f t="shared" si="0"/>
        <v>517.12</v>
      </c>
      <c r="G16" s="51">
        <v>517.12</v>
      </c>
      <c r="H16" s="46">
        <v>0</v>
      </c>
      <c r="I16" s="50">
        <v>0</v>
      </c>
      <c r="J16" s="52">
        <v>0</v>
      </c>
      <c r="K16" s="53">
        <v>0</v>
      </c>
      <c r="L16" s="53">
        <f t="shared" si="1"/>
        <v>0</v>
      </c>
      <c r="M16" s="46">
        <v>0</v>
      </c>
      <c r="N16" s="54">
        <v>0</v>
      </c>
      <c r="O16" s="53">
        <v>0</v>
      </c>
      <c r="P16" s="53">
        <v>0</v>
      </c>
      <c r="Q16" s="46">
        <v>0</v>
      </c>
      <c r="R16" s="50">
        <v>0</v>
      </c>
    </row>
    <row r="17" spans="1:18" ht="19.5" customHeight="1">
      <c r="A17" s="45" t="s">
        <v>79</v>
      </c>
      <c r="B17" s="45" t="s">
        <v>76</v>
      </c>
      <c r="C17" s="47" t="s">
        <v>68</v>
      </c>
      <c r="D17" s="48" t="s">
        <v>65</v>
      </c>
      <c r="E17" s="49" t="s">
        <v>80</v>
      </c>
      <c r="F17" s="50">
        <f t="shared" si="0"/>
        <v>134.72</v>
      </c>
      <c r="G17" s="51">
        <v>0</v>
      </c>
      <c r="H17" s="46">
        <v>134.72</v>
      </c>
      <c r="I17" s="50">
        <v>0</v>
      </c>
      <c r="J17" s="52">
        <v>0</v>
      </c>
      <c r="K17" s="53">
        <v>0</v>
      </c>
      <c r="L17" s="53">
        <f t="shared" si="1"/>
        <v>0</v>
      </c>
      <c r="M17" s="46">
        <v>0</v>
      </c>
      <c r="N17" s="54">
        <v>0</v>
      </c>
      <c r="O17" s="53">
        <v>0</v>
      </c>
      <c r="P17" s="53">
        <v>0</v>
      </c>
      <c r="Q17" s="46">
        <v>0</v>
      </c>
      <c r="R17" s="50">
        <v>0</v>
      </c>
    </row>
    <row r="18" spans="1:18" ht="19.5" customHeight="1">
      <c r="A18" s="45" t="s">
        <v>79</v>
      </c>
      <c r="B18" s="45" t="s">
        <v>76</v>
      </c>
      <c r="C18" s="47" t="s">
        <v>72</v>
      </c>
      <c r="D18" s="48" t="s">
        <v>65</v>
      </c>
      <c r="E18" s="49" t="s">
        <v>81</v>
      </c>
      <c r="F18" s="50">
        <f t="shared" si="0"/>
        <v>13</v>
      </c>
      <c r="G18" s="51">
        <v>0</v>
      </c>
      <c r="H18" s="46">
        <v>13</v>
      </c>
      <c r="I18" s="50">
        <v>0</v>
      </c>
      <c r="J18" s="52">
        <v>0</v>
      </c>
      <c r="K18" s="53">
        <v>0</v>
      </c>
      <c r="L18" s="53">
        <f t="shared" si="1"/>
        <v>0</v>
      </c>
      <c r="M18" s="46">
        <v>0</v>
      </c>
      <c r="N18" s="54">
        <v>0</v>
      </c>
      <c r="O18" s="53">
        <v>0</v>
      </c>
      <c r="P18" s="53">
        <v>0</v>
      </c>
      <c r="Q18" s="46">
        <v>0</v>
      </c>
      <c r="R18" s="50">
        <v>0</v>
      </c>
    </row>
    <row r="19" spans="1:18" ht="19.5" customHeight="1">
      <c r="A19" s="45"/>
      <c r="B19" s="45"/>
      <c r="C19" s="47"/>
      <c r="D19" s="48" t="s">
        <v>82</v>
      </c>
      <c r="E19" s="49" t="s">
        <v>83</v>
      </c>
      <c r="F19" s="50">
        <f t="shared" si="0"/>
        <v>60.22</v>
      </c>
      <c r="G19" s="51">
        <v>0</v>
      </c>
      <c r="H19" s="46">
        <v>60.22</v>
      </c>
      <c r="I19" s="50">
        <v>0</v>
      </c>
      <c r="J19" s="52">
        <v>0</v>
      </c>
      <c r="K19" s="53">
        <v>0</v>
      </c>
      <c r="L19" s="53">
        <f t="shared" si="1"/>
        <v>0</v>
      </c>
      <c r="M19" s="46">
        <v>0</v>
      </c>
      <c r="N19" s="54">
        <v>0</v>
      </c>
      <c r="O19" s="53">
        <v>0</v>
      </c>
      <c r="P19" s="53">
        <v>0</v>
      </c>
      <c r="Q19" s="46">
        <v>0</v>
      </c>
      <c r="R19" s="50">
        <v>0</v>
      </c>
    </row>
    <row r="20" spans="1:18" ht="19.5" customHeight="1">
      <c r="A20" s="45" t="s">
        <v>62</v>
      </c>
      <c r="B20" s="45" t="s">
        <v>63</v>
      </c>
      <c r="C20" s="47" t="s">
        <v>64</v>
      </c>
      <c r="D20" s="48" t="s">
        <v>84</v>
      </c>
      <c r="E20" s="49" t="s">
        <v>66</v>
      </c>
      <c r="F20" s="50">
        <f t="shared" si="0"/>
        <v>45.09</v>
      </c>
      <c r="G20" s="51">
        <v>0</v>
      </c>
      <c r="H20" s="46">
        <v>45.09</v>
      </c>
      <c r="I20" s="50">
        <v>0</v>
      </c>
      <c r="J20" s="52">
        <v>0</v>
      </c>
      <c r="K20" s="53">
        <v>0</v>
      </c>
      <c r="L20" s="53">
        <f t="shared" si="1"/>
        <v>0</v>
      </c>
      <c r="M20" s="46">
        <v>0</v>
      </c>
      <c r="N20" s="54">
        <v>0</v>
      </c>
      <c r="O20" s="53">
        <v>0</v>
      </c>
      <c r="P20" s="53">
        <v>0</v>
      </c>
      <c r="Q20" s="46">
        <v>0</v>
      </c>
      <c r="R20" s="50">
        <v>0</v>
      </c>
    </row>
    <row r="21" spans="1:18" ht="19.5" customHeight="1">
      <c r="A21" s="45" t="s">
        <v>62</v>
      </c>
      <c r="B21" s="45" t="s">
        <v>67</v>
      </c>
      <c r="C21" s="47" t="s">
        <v>68</v>
      </c>
      <c r="D21" s="48" t="s">
        <v>84</v>
      </c>
      <c r="E21" s="49" t="s">
        <v>69</v>
      </c>
      <c r="F21" s="50">
        <f t="shared" si="0"/>
        <v>2.34</v>
      </c>
      <c r="G21" s="51">
        <v>0</v>
      </c>
      <c r="H21" s="46">
        <v>2.34</v>
      </c>
      <c r="I21" s="50">
        <v>0</v>
      </c>
      <c r="J21" s="52">
        <v>0</v>
      </c>
      <c r="K21" s="53">
        <v>0</v>
      </c>
      <c r="L21" s="53">
        <f t="shared" si="1"/>
        <v>0</v>
      </c>
      <c r="M21" s="46">
        <v>0</v>
      </c>
      <c r="N21" s="54">
        <v>0</v>
      </c>
      <c r="O21" s="53">
        <v>0</v>
      </c>
      <c r="P21" s="53">
        <v>0</v>
      </c>
      <c r="Q21" s="46">
        <v>0</v>
      </c>
      <c r="R21" s="50">
        <v>0</v>
      </c>
    </row>
    <row r="22" spans="1:18" ht="19.5" customHeight="1">
      <c r="A22" s="45" t="s">
        <v>70</v>
      </c>
      <c r="B22" s="45" t="s">
        <v>63</v>
      </c>
      <c r="C22" s="47" t="s">
        <v>72</v>
      </c>
      <c r="D22" s="48" t="s">
        <v>84</v>
      </c>
      <c r="E22" s="49" t="s">
        <v>73</v>
      </c>
      <c r="F22" s="50">
        <f t="shared" si="0"/>
        <v>1.58</v>
      </c>
      <c r="G22" s="51">
        <v>0</v>
      </c>
      <c r="H22" s="46">
        <v>1.58</v>
      </c>
      <c r="I22" s="50">
        <v>0</v>
      </c>
      <c r="J22" s="52">
        <v>0</v>
      </c>
      <c r="K22" s="53">
        <v>0</v>
      </c>
      <c r="L22" s="53">
        <f t="shared" si="1"/>
        <v>0</v>
      </c>
      <c r="M22" s="46">
        <v>0</v>
      </c>
      <c r="N22" s="54">
        <v>0</v>
      </c>
      <c r="O22" s="53">
        <v>0</v>
      </c>
      <c r="P22" s="53">
        <v>0</v>
      </c>
      <c r="Q22" s="46">
        <v>0</v>
      </c>
      <c r="R22" s="50">
        <v>0</v>
      </c>
    </row>
    <row r="23" spans="1:18" ht="19.5" customHeight="1">
      <c r="A23" s="45" t="s">
        <v>74</v>
      </c>
      <c r="B23" s="45" t="s">
        <v>68</v>
      </c>
      <c r="C23" s="47" t="s">
        <v>68</v>
      </c>
      <c r="D23" s="48" t="s">
        <v>84</v>
      </c>
      <c r="E23" s="49" t="s">
        <v>75</v>
      </c>
      <c r="F23" s="50">
        <f t="shared" si="0"/>
        <v>11.21</v>
      </c>
      <c r="G23" s="51">
        <v>0</v>
      </c>
      <c r="H23" s="46">
        <v>11.21</v>
      </c>
      <c r="I23" s="50">
        <v>0</v>
      </c>
      <c r="J23" s="52">
        <v>0</v>
      </c>
      <c r="K23" s="53">
        <v>0</v>
      </c>
      <c r="L23" s="53">
        <f t="shared" si="1"/>
        <v>0</v>
      </c>
      <c r="M23" s="46">
        <v>0</v>
      </c>
      <c r="N23" s="54">
        <v>0</v>
      </c>
      <c r="O23" s="53">
        <v>0</v>
      </c>
      <c r="P23" s="53">
        <v>0</v>
      </c>
      <c r="Q23" s="46">
        <v>0</v>
      </c>
      <c r="R23" s="50">
        <v>0</v>
      </c>
    </row>
    <row r="24" spans="1:18" ht="19.5" customHeight="1">
      <c r="A24" s="45"/>
      <c r="B24" s="45"/>
      <c r="C24" s="47"/>
      <c r="D24" s="48"/>
      <c r="E24" s="49" t="s">
        <v>85</v>
      </c>
      <c r="F24" s="50">
        <f t="shared" si="0"/>
        <v>23679.13</v>
      </c>
      <c r="G24" s="51">
        <v>6926.92</v>
      </c>
      <c r="H24" s="46">
        <v>16033.8</v>
      </c>
      <c r="I24" s="50">
        <v>0</v>
      </c>
      <c r="J24" s="52">
        <v>0</v>
      </c>
      <c r="K24" s="53">
        <v>0</v>
      </c>
      <c r="L24" s="53">
        <f t="shared" si="1"/>
        <v>0</v>
      </c>
      <c r="M24" s="46">
        <v>0</v>
      </c>
      <c r="N24" s="54">
        <v>0</v>
      </c>
      <c r="O24" s="53">
        <v>0</v>
      </c>
      <c r="P24" s="53">
        <v>0</v>
      </c>
      <c r="Q24" s="46">
        <v>718.41</v>
      </c>
      <c r="R24" s="50">
        <v>0</v>
      </c>
    </row>
    <row r="25" spans="1:18" ht="19.5" customHeight="1">
      <c r="A25" s="45"/>
      <c r="B25" s="45"/>
      <c r="C25" s="47"/>
      <c r="D25" s="48" t="s">
        <v>86</v>
      </c>
      <c r="E25" s="49" t="s">
        <v>87</v>
      </c>
      <c r="F25" s="50">
        <f t="shared" si="0"/>
        <v>8574.220000000001</v>
      </c>
      <c r="G25" s="51">
        <v>5073.22</v>
      </c>
      <c r="H25" s="46">
        <v>3099</v>
      </c>
      <c r="I25" s="50">
        <v>0</v>
      </c>
      <c r="J25" s="52">
        <v>0</v>
      </c>
      <c r="K25" s="53">
        <v>0</v>
      </c>
      <c r="L25" s="53">
        <f t="shared" si="1"/>
        <v>0</v>
      </c>
      <c r="M25" s="46">
        <v>0</v>
      </c>
      <c r="N25" s="54">
        <v>0</v>
      </c>
      <c r="O25" s="53">
        <v>0</v>
      </c>
      <c r="P25" s="53">
        <v>0</v>
      </c>
      <c r="Q25" s="46">
        <v>402</v>
      </c>
      <c r="R25" s="50">
        <v>0</v>
      </c>
    </row>
    <row r="26" spans="1:18" ht="19.5" customHeight="1">
      <c r="A26" s="45" t="s">
        <v>62</v>
      </c>
      <c r="B26" s="45" t="s">
        <v>63</v>
      </c>
      <c r="C26" s="47" t="s">
        <v>64</v>
      </c>
      <c r="D26" s="48" t="s">
        <v>88</v>
      </c>
      <c r="E26" s="49" t="s">
        <v>66</v>
      </c>
      <c r="F26" s="50">
        <f t="shared" si="0"/>
        <v>149.8</v>
      </c>
      <c r="G26" s="51">
        <v>0</v>
      </c>
      <c r="H26" s="46">
        <v>149.8</v>
      </c>
      <c r="I26" s="50">
        <v>0</v>
      </c>
      <c r="J26" s="52">
        <v>0</v>
      </c>
      <c r="K26" s="53">
        <v>0</v>
      </c>
      <c r="L26" s="53">
        <f t="shared" si="1"/>
        <v>0</v>
      </c>
      <c r="M26" s="46">
        <v>0</v>
      </c>
      <c r="N26" s="54">
        <v>0</v>
      </c>
      <c r="O26" s="53">
        <v>0</v>
      </c>
      <c r="P26" s="53">
        <v>0</v>
      </c>
      <c r="Q26" s="46">
        <v>0</v>
      </c>
      <c r="R26" s="50">
        <v>0</v>
      </c>
    </row>
    <row r="27" spans="1:18" ht="19.5" customHeight="1">
      <c r="A27" s="45" t="s">
        <v>62</v>
      </c>
      <c r="B27" s="45" t="s">
        <v>67</v>
      </c>
      <c r="C27" s="47" t="s">
        <v>68</v>
      </c>
      <c r="D27" s="48" t="s">
        <v>88</v>
      </c>
      <c r="E27" s="49" t="s">
        <v>69</v>
      </c>
      <c r="F27" s="50">
        <f t="shared" si="0"/>
        <v>1.56</v>
      </c>
      <c r="G27" s="51">
        <v>0</v>
      </c>
      <c r="H27" s="46">
        <v>1.56</v>
      </c>
      <c r="I27" s="50">
        <v>0</v>
      </c>
      <c r="J27" s="52">
        <v>0</v>
      </c>
      <c r="K27" s="53">
        <v>0</v>
      </c>
      <c r="L27" s="53">
        <f t="shared" si="1"/>
        <v>0</v>
      </c>
      <c r="M27" s="46">
        <v>0</v>
      </c>
      <c r="N27" s="54">
        <v>0</v>
      </c>
      <c r="O27" s="53">
        <v>0</v>
      </c>
      <c r="P27" s="53">
        <v>0</v>
      </c>
      <c r="Q27" s="46">
        <v>0</v>
      </c>
      <c r="R27" s="50">
        <v>0</v>
      </c>
    </row>
    <row r="28" spans="1:18" ht="19.5" customHeight="1">
      <c r="A28" s="45" t="s">
        <v>70</v>
      </c>
      <c r="B28" s="45" t="s">
        <v>63</v>
      </c>
      <c r="C28" s="47" t="s">
        <v>76</v>
      </c>
      <c r="D28" s="48" t="s">
        <v>88</v>
      </c>
      <c r="E28" s="49" t="s">
        <v>89</v>
      </c>
      <c r="F28" s="50">
        <f t="shared" si="0"/>
        <v>223.54</v>
      </c>
      <c r="G28" s="51">
        <v>55.22</v>
      </c>
      <c r="H28" s="46">
        <v>138.32</v>
      </c>
      <c r="I28" s="50">
        <v>0</v>
      </c>
      <c r="J28" s="52">
        <v>0</v>
      </c>
      <c r="K28" s="53">
        <v>0</v>
      </c>
      <c r="L28" s="53">
        <f t="shared" si="1"/>
        <v>0</v>
      </c>
      <c r="M28" s="46">
        <v>0</v>
      </c>
      <c r="N28" s="54">
        <v>0</v>
      </c>
      <c r="O28" s="53">
        <v>0</v>
      </c>
      <c r="P28" s="53">
        <v>0</v>
      </c>
      <c r="Q28" s="46">
        <v>30</v>
      </c>
      <c r="R28" s="50">
        <v>0</v>
      </c>
    </row>
    <row r="29" spans="1:18" ht="19.5" customHeight="1">
      <c r="A29" s="45" t="s">
        <v>70</v>
      </c>
      <c r="B29" s="45" t="s">
        <v>63</v>
      </c>
      <c r="C29" s="47" t="s">
        <v>72</v>
      </c>
      <c r="D29" s="48" t="s">
        <v>88</v>
      </c>
      <c r="E29" s="49" t="s">
        <v>73</v>
      </c>
      <c r="F29" s="50">
        <f t="shared" si="0"/>
        <v>34.2</v>
      </c>
      <c r="G29" s="51">
        <v>0</v>
      </c>
      <c r="H29" s="46">
        <v>25.2</v>
      </c>
      <c r="I29" s="50">
        <v>0</v>
      </c>
      <c r="J29" s="52">
        <v>0</v>
      </c>
      <c r="K29" s="53">
        <v>0</v>
      </c>
      <c r="L29" s="53">
        <f t="shared" si="1"/>
        <v>0</v>
      </c>
      <c r="M29" s="46">
        <v>0</v>
      </c>
      <c r="N29" s="54">
        <v>0</v>
      </c>
      <c r="O29" s="53">
        <v>0</v>
      </c>
      <c r="P29" s="53">
        <v>0</v>
      </c>
      <c r="Q29" s="46">
        <v>9</v>
      </c>
      <c r="R29" s="50">
        <v>0</v>
      </c>
    </row>
    <row r="30" spans="1:18" ht="19.5" customHeight="1">
      <c r="A30" s="45" t="s">
        <v>74</v>
      </c>
      <c r="B30" s="45" t="s">
        <v>68</v>
      </c>
      <c r="C30" s="47" t="s">
        <v>68</v>
      </c>
      <c r="D30" s="48" t="s">
        <v>88</v>
      </c>
      <c r="E30" s="49" t="s">
        <v>75</v>
      </c>
      <c r="F30" s="50">
        <f t="shared" si="0"/>
        <v>1142.96</v>
      </c>
      <c r="G30" s="51">
        <v>0</v>
      </c>
      <c r="H30" s="46">
        <v>981.96</v>
      </c>
      <c r="I30" s="50">
        <v>0</v>
      </c>
      <c r="J30" s="52">
        <v>0</v>
      </c>
      <c r="K30" s="53">
        <v>0</v>
      </c>
      <c r="L30" s="53">
        <f t="shared" si="1"/>
        <v>0</v>
      </c>
      <c r="M30" s="46">
        <v>0</v>
      </c>
      <c r="N30" s="54">
        <v>0</v>
      </c>
      <c r="O30" s="53">
        <v>0</v>
      </c>
      <c r="P30" s="53">
        <v>0</v>
      </c>
      <c r="Q30" s="46">
        <v>161</v>
      </c>
      <c r="R30" s="50">
        <v>0</v>
      </c>
    </row>
    <row r="31" spans="1:18" ht="19.5" customHeight="1">
      <c r="A31" s="45" t="s">
        <v>74</v>
      </c>
      <c r="B31" s="45" t="s">
        <v>68</v>
      </c>
      <c r="C31" s="47" t="s">
        <v>90</v>
      </c>
      <c r="D31" s="48" t="s">
        <v>88</v>
      </c>
      <c r="E31" s="49" t="s">
        <v>91</v>
      </c>
      <c r="F31" s="50">
        <f t="shared" si="0"/>
        <v>3561.5</v>
      </c>
      <c r="G31" s="51">
        <v>3333</v>
      </c>
      <c r="H31" s="46">
        <v>228.5</v>
      </c>
      <c r="I31" s="50">
        <v>0</v>
      </c>
      <c r="J31" s="52">
        <v>0</v>
      </c>
      <c r="K31" s="53">
        <v>0</v>
      </c>
      <c r="L31" s="53">
        <f t="shared" si="1"/>
        <v>0</v>
      </c>
      <c r="M31" s="46">
        <v>0</v>
      </c>
      <c r="N31" s="54">
        <v>0</v>
      </c>
      <c r="O31" s="53">
        <v>0</v>
      </c>
      <c r="P31" s="53">
        <v>0</v>
      </c>
      <c r="Q31" s="46">
        <v>0</v>
      </c>
      <c r="R31" s="50">
        <v>0</v>
      </c>
    </row>
    <row r="32" spans="1:18" ht="19.5" customHeight="1">
      <c r="A32" s="45" t="s">
        <v>74</v>
      </c>
      <c r="B32" s="45" t="s">
        <v>68</v>
      </c>
      <c r="C32" s="47" t="s">
        <v>92</v>
      </c>
      <c r="D32" s="48" t="s">
        <v>88</v>
      </c>
      <c r="E32" s="49" t="s">
        <v>93</v>
      </c>
      <c r="F32" s="50">
        <f t="shared" si="0"/>
        <v>172</v>
      </c>
      <c r="G32" s="51">
        <v>0</v>
      </c>
      <c r="H32" s="46">
        <v>172</v>
      </c>
      <c r="I32" s="50">
        <v>0</v>
      </c>
      <c r="J32" s="52">
        <v>0</v>
      </c>
      <c r="K32" s="53">
        <v>0</v>
      </c>
      <c r="L32" s="53">
        <f t="shared" si="1"/>
        <v>0</v>
      </c>
      <c r="M32" s="46">
        <v>0</v>
      </c>
      <c r="N32" s="54">
        <v>0</v>
      </c>
      <c r="O32" s="53">
        <v>0</v>
      </c>
      <c r="P32" s="53">
        <v>0</v>
      </c>
      <c r="Q32" s="46">
        <v>0</v>
      </c>
      <c r="R32" s="50">
        <v>0</v>
      </c>
    </row>
    <row r="33" spans="1:18" ht="19.5" customHeight="1">
      <c r="A33" s="45" t="s">
        <v>74</v>
      </c>
      <c r="B33" s="45" t="s">
        <v>68</v>
      </c>
      <c r="C33" s="47" t="s">
        <v>94</v>
      </c>
      <c r="D33" s="48" t="s">
        <v>88</v>
      </c>
      <c r="E33" s="49" t="s">
        <v>95</v>
      </c>
      <c r="F33" s="50">
        <f t="shared" si="0"/>
        <v>1453.7</v>
      </c>
      <c r="G33" s="51">
        <v>185</v>
      </c>
      <c r="H33" s="46">
        <v>1268.7</v>
      </c>
      <c r="I33" s="50">
        <v>0</v>
      </c>
      <c r="J33" s="52">
        <v>0</v>
      </c>
      <c r="K33" s="53">
        <v>0</v>
      </c>
      <c r="L33" s="53">
        <f t="shared" si="1"/>
        <v>0</v>
      </c>
      <c r="M33" s="46">
        <v>0</v>
      </c>
      <c r="N33" s="54">
        <v>0</v>
      </c>
      <c r="O33" s="53">
        <v>0</v>
      </c>
      <c r="P33" s="53">
        <v>0</v>
      </c>
      <c r="Q33" s="46">
        <v>0</v>
      </c>
      <c r="R33" s="50">
        <v>0</v>
      </c>
    </row>
    <row r="34" spans="1:18" ht="19.5" customHeight="1">
      <c r="A34" s="45" t="s">
        <v>74</v>
      </c>
      <c r="B34" s="45" t="s">
        <v>68</v>
      </c>
      <c r="C34" s="47" t="s">
        <v>96</v>
      </c>
      <c r="D34" s="48" t="s">
        <v>88</v>
      </c>
      <c r="E34" s="49" t="s">
        <v>97</v>
      </c>
      <c r="F34" s="50">
        <f t="shared" si="0"/>
        <v>30</v>
      </c>
      <c r="G34" s="51">
        <v>0</v>
      </c>
      <c r="H34" s="46">
        <v>30</v>
      </c>
      <c r="I34" s="50">
        <v>0</v>
      </c>
      <c r="J34" s="52">
        <v>0</v>
      </c>
      <c r="K34" s="53">
        <v>0</v>
      </c>
      <c r="L34" s="53">
        <f t="shared" si="1"/>
        <v>0</v>
      </c>
      <c r="M34" s="46">
        <v>0</v>
      </c>
      <c r="N34" s="54">
        <v>0</v>
      </c>
      <c r="O34" s="53">
        <v>0</v>
      </c>
      <c r="P34" s="53">
        <v>0</v>
      </c>
      <c r="Q34" s="46">
        <v>0</v>
      </c>
      <c r="R34" s="50">
        <v>0</v>
      </c>
    </row>
    <row r="35" spans="1:18" ht="19.5" customHeight="1">
      <c r="A35" s="45" t="s">
        <v>74</v>
      </c>
      <c r="B35" s="45" t="s">
        <v>68</v>
      </c>
      <c r="C35" s="47" t="s">
        <v>67</v>
      </c>
      <c r="D35" s="48" t="s">
        <v>88</v>
      </c>
      <c r="E35" s="49" t="s">
        <v>78</v>
      </c>
      <c r="F35" s="50">
        <f t="shared" si="0"/>
        <v>202</v>
      </c>
      <c r="G35" s="51">
        <v>0</v>
      </c>
      <c r="H35" s="46">
        <v>0</v>
      </c>
      <c r="I35" s="50">
        <v>0</v>
      </c>
      <c r="J35" s="52">
        <v>0</v>
      </c>
      <c r="K35" s="53">
        <v>0</v>
      </c>
      <c r="L35" s="53">
        <f t="shared" si="1"/>
        <v>0</v>
      </c>
      <c r="M35" s="46">
        <v>0</v>
      </c>
      <c r="N35" s="54">
        <v>0</v>
      </c>
      <c r="O35" s="53">
        <v>0</v>
      </c>
      <c r="P35" s="53">
        <v>0</v>
      </c>
      <c r="Q35" s="46">
        <v>202</v>
      </c>
      <c r="R35" s="50">
        <v>0</v>
      </c>
    </row>
    <row r="36" spans="1:18" ht="24.75" customHeight="1">
      <c r="A36" s="45" t="s">
        <v>74</v>
      </c>
      <c r="B36" s="45" t="s">
        <v>98</v>
      </c>
      <c r="C36" s="47" t="s">
        <v>68</v>
      </c>
      <c r="D36" s="48" t="s">
        <v>88</v>
      </c>
      <c r="E36" s="49" t="s">
        <v>99</v>
      </c>
      <c r="F36" s="50">
        <f t="shared" si="0"/>
        <v>1500</v>
      </c>
      <c r="G36" s="51">
        <v>1500</v>
      </c>
      <c r="H36" s="46">
        <v>0</v>
      </c>
      <c r="I36" s="50">
        <v>0</v>
      </c>
      <c r="J36" s="52">
        <v>0</v>
      </c>
      <c r="K36" s="53">
        <v>0</v>
      </c>
      <c r="L36" s="53">
        <f t="shared" si="1"/>
        <v>0</v>
      </c>
      <c r="M36" s="46">
        <v>0</v>
      </c>
      <c r="N36" s="54">
        <v>0</v>
      </c>
      <c r="O36" s="53">
        <v>0</v>
      </c>
      <c r="P36" s="53">
        <v>0</v>
      </c>
      <c r="Q36" s="46">
        <v>0</v>
      </c>
      <c r="R36" s="50">
        <v>0</v>
      </c>
    </row>
    <row r="37" spans="1:18" ht="19.5" customHeight="1">
      <c r="A37" s="45" t="s">
        <v>79</v>
      </c>
      <c r="B37" s="45" t="s">
        <v>76</v>
      </c>
      <c r="C37" s="47" t="s">
        <v>68</v>
      </c>
      <c r="D37" s="48" t="s">
        <v>88</v>
      </c>
      <c r="E37" s="49" t="s">
        <v>80</v>
      </c>
      <c r="F37" s="50">
        <f t="shared" si="0"/>
        <v>93.96</v>
      </c>
      <c r="G37" s="51">
        <v>0</v>
      </c>
      <c r="H37" s="46">
        <v>93.96</v>
      </c>
      <c r="I37" s="50">
        <v>0</v>
      </c>
      <c r="J37" s="52">
        <v>0</v>
      </c>
      <c r="K37" s="53">
        <v>0</v>
      </c>
      <c r="L37" s="53">
        <f t="shared" si="1"/>
        <v>0</v>
      </c>
      <c r="M37" s="46">
        <v>0</v>
      </c>
      <c r="N37" s="54">
        <v>0</v>
      </c>
      <c r="O37" s="53">
        <v>0</v>
      </c>
      <c r="P37" s="53">
        <v>0</v>
      </c>
      <c r="Q37" s="46">
        <v>0</v>
      </c>
      <c r="R37" s="50">
        <v>0</v>
      </c>
    </row>
    <row r="38" spans="1:18" ht="19.5" customHeight="1">
      <c r="A38" s="45" t="s">
        <v>79</v>
      </c>
      <c r="B38" s="45" t="s">
        <v>76</v>
      </c>
      <c r="C38" s="47" t="s">
        <v>72</v>
      </c>
      <c r="D38" s="48" t="s">
        <v>88</v>
      </c>
      <c r="E38" s="49" t="s">
        <v>81</v>
      </c>
      <c r="F38" s="50">
        <f t="shared" si="0"/>
        <v>9</v>
      </c>
      <c r="G38" s="51">
        <v>0</v>
      </c>
      <c r="H38" s="46">
        <v>9</v>
      </c>
      <c r="I38" s="50">
        <v>0</v>
      </c>
      <c r="J38" s="52">
        <v>0</v>
      </c>
      <c r="K38" s="53">
        <v>0</v>
      </c>
      <c r="L38" s="53">
        <f t="shared" si="1"/>
        <v>0</v>
      </c>
      <c r="M38" s="46">
        <v>0</v>
      </c>
      <c r="N38" s="54">
        <v>0</v>
      </c>
      <c r="O38" s="53">
        <v>0</v>
      </c>
      <c r="P38" s="53">
        <v>0</v>
      </c>
      <c r="Q38" s="46">
        <v>0</v>
      </c>
      <c r="R38" s="50">
        <v>0</v>
      </c>
    </row>
    <row r="39" spans="1:18" ht="19.5" customHeight="1">
      <c r="A39" s="45"/>
      <c r="B39" s="45"/>
      <c r="C39" s="47"/>
      <c r="D39" s="48" t="s">
        <v>100</v>
      </c>
      <c r="E39" s="49" t="s">
        <v>101</v>
      </c>
      <c r="F39" s="50">
        <f t="shared" si="0"/>
        <v>10277.41</v>
      </c>
      <c r="G39" s="51">
        <v>1254.45</v>
      </c>
      <c r="H39" s="46">
        <v>8706.55</v>
      </c>
      <c r="I39" s="50">
        <v>0</v>
      </c>
      <c r="J39" s="52">
        <v>0</v>
      </c>
      <c r="K39" s="53">
        <v>0</v>
      </c>
      <c r="L39" s="53">
        <f t="shared" si="1"/>
        <v>0</v>
      </c>
      <c r="M39" s="46">
        <v>0</v>
      </c>
      <c r="N39" s="54">
        <v>0</v>
      </c>
      <c r="O39" s="53">
        <v>0</v>
      </c>
      <c r="P39" s="53">
        <v>0</v>
      </c>
      <c r="Q39" s="46">
        <v>316.41</v>
      </c>
      <c r="R39" s="50">
        <v>0</v>
      </c>
    </row>
    <row r="40" spans="1:18" ht="19.5" customHeight="1">
      <c r="A40" s="45" t="s">
        <v>102</v>
      </c>
      <c r="B40" s="45" t="s">
        <v>98</v>
      </c>
      <c r="C40" s="47" t="s">
        <v>67</v>
      </c>
      <c r="D40" s="48" t="s">
        <v>103</v>
      </c>
      <c r="E40" s="49" t="s">
        <v>104</v>
      </c>
      <c r="F40" s="50">
        <f t="shared" si="0"/>
        <v>60</v>
      </c>
      <c r="G40" s="51">
        <v>0</v>
      </c>
      <c r="H40" s="46">
        <v>60</v>
      </c>
      <c r="I40" s="50">
        <v>0</v>
      </c>
      <c r="J40" s="52">
        <v>0</v>
      </c>
      <c r="K40" s="53">
        <v>0</v>
      </c>
      <c r="L40" s="53">
        <f t="shared" si="1"/>
        <v>0</v>
      </c>
      <c r="M40" s="46">
        <v>0</v>
      </c>
      <c r="N40" s="54">
        <v>0</v>
      </c>
      <c r="O40" s="53">
        <v>0</v>
      </c>
      <c r="P40" s="53">
        <v>0</v>
      </c>
      <c r="Q40" s="46">
        <v>0</v>
      </c>
      <c r="R40" s="50">
        <v>0</v>
      </c>
    </row>
    <row r="41" spans="1:18" ht="19.5" customHeight="1">
      <c r="A41" s="45" t="s">
        <v>62</v>
      </c>
      <c r="B41" s="45" t="s">
        <v>63</v>
      </c>
      <c r="C41" s="47" t="s">
        <v>64</v>
      </c>
      <c r="D41" s="48" t="s">
        <v>105</v>
      </c>
      <c r="E41" s="49" t="s">
        <v>66</v>
      </c>
      <c r="F41" s="50">
        <f t="shared" si="0"/>
        <v>212.71</v>
      </c>
      <c r="G41" s="51">
        <v>0</v>
      </c>
      <c r="H41" s="46">
        <v>212.71</v>
      </c>
      <c r="I41" s="50">
        <v>0</v>
      </c>
      <c r="J41" s="52">
        <v>0</v>
      </c>
      <c r="K41" s="53">
        <v>0</v>
      </c>
      <c r="L41" s="53">
        <f t="shared" si="1"/>
        <v>0</v>
      </c>
      <c r="M41" s="46">
        <v>0</v>
      </c>
      <c r="N41" s="54">
        <v>0</v>
      </c>
      <c r="O41" s="53">
        <v>0</v>
      </c>
      <c r="P41" s="53">
        <v>0</v>
      </c>
      <c r="Q41" s="46">
        <v>0</v>
      </c>
      <c r="R41" s="50">
        <v>0</v>
      </c>
    </row>
    <row r="42" spans="1:18" ht="19.5" customHeight="1">
      <c r="A42" s="45" t="s">
        <v>70</v>
      </c>
      <c r="B42" s="45" t="s">
        <v>63</v>
      </c>
      <c r="C42" s="47" t="s">
        <v>68</v>
      </c>
      <c r="D42" s="48" t="s">
        <v>106</v>
      </c>
      <c r="E42" s="49" t="s">
        <v>71</v>
      </c>
      <c r="F42" s="50">
        <f t="shared" si="0"/>
        <v>199.74</v>
      </c>
      <c r="G42" s="51">
        <v>0</v>
      </c>
      <c r="H42" s="46">
        <v>149.74</v>
      </c>
      <c r="I42" s="50">
        <v>0</v>
      </c>
      <c r="J42" s="52">
        <v>0</v>
      </c>
      <c r="K42" s="53">
        <v>0</v>
      </c>
      <c r="L42" s="53">
        <f t="shared" si="1"/>
        <v>0</v>
      </c>
      <c r="M42" s="46">
        <v>0</v>
      </c>
      <c r="N42" s="54">
        <v>0</v>
      </c>
      <c r="O42" s="53">
        <v>0</v>
      </c>
      <c r="P42" s="53">
        <v>0</v>
      </c>
      <c r="Q42" s="46">
        <v>50</v>
      </c>
      <c r="R42" s="50">
        <v>0</v>
      </c>
    </row>
    <row r="43" spans="1:18" ht="19.5" customHeight="1">
      <c r="A43" s="45" t="s">
        <v>70</v>
      </c>
      <c r="B43" s="45" t="s">
        <v>63</v>
      </c>
      <c r="C43" s="47" t="s">
        <v>72</v>
      </c>
      <c r="D43" s="48" t="s">
        <v>107</v>
      </c>
      <c r="E43" s="49" t="s">
        <v>73</v>
      </c>
      <c r="F43" s="50">
        <f t="shared" si="0"/>
        <v>25.48</v>
      </c>
      <c r="G43" s="51">
        <v>0</v>
      </c>
      <c r="H43" s="46">
        <v>25.48</v>
      </c>
      <c r="I43" s="50">
        <v>0</v>
      </c>
      <c r="J43" s="52">
        <v>0</v>
      </c>
      <c r="K43" s="53">
        <v>0</v>
      </c>
      <c r="L43" s="53">
        <f t="shared" si="1"/>
        <v>0</v>
      </c>
      <c r="M43" s="46">
        <v>0</v>
      </c>
      <c r="N43" s="54">
        <v>0</v>
      </c>
      <c r="O43" s="53">
        <v>0</v>
      </c>
      <c r="P43" s="53">
        <v>0</v>
      </c>
      <c r="Q43" s="46">
        <v>0</v>
      </c>
      <c r="R43" s="50">
        <v>0</v>
      </c>
    </row>
    <row r="44" spans="1:18" ht="19.5" customHeight="1">
      <c r="A44" s="45" t="s">
        <v>74</v>
      </c>
      <c r="B44" s="45" t="s">
        <v>68</v>
      </c>
      <c r="C44" s="47" t="s">
        <v>68</v>
      </c>
      <c r="D44" s="48" t="s">
        <v>108</v>
      </c>
      <c r="E44" s="49" t="s">
        <v>75</v>
      </c>
      <c r="F44" s="50">
        <f>SUM(G44:L44,Q44:R44)</f>
        <v>1611.05</v>
      </c>
      <c r="G44" s="51">
        <v>0</v>
      </c>
      <c r="H44" s="46">
        <v>1591.05</v>
      </c>
      <c r="I44" s="50">
        <v>0</v>
      </c>
      <c r="J44" s="52">
        <v>0</v>
      </c>
      <c r="K44" s="53">
        <v>0</v>
      </c>
      <c r="L44" s="53">
        <f t="shared" si="1"/>
        <v>0</v>
      </c>
      <c r="M44" s="46">
        <v>0</v>
      </c>
      <c r="N44" s="54">
        <v>0</v>
      </c>
      <c r="O44" s="53">
        <v>0</v>
      </c>
      <c r="P44" s="53">
        <v>0</v>
      </c>
      <c r="Q44" s="46">
        <v>20</v>
      </c>
      <c r="R44" s="50">
        <v>0</v>
      </c>
    </row>
    <row r="45" spans="1:18" ht="19.5" customHeight="1">
      <c r="A45" s="45" t="s">
        <v>74</v>
      </c>
      <c r="B45" s="45" t="s">
        <v>68</v>
      </c>
      <c r="C45" s="47" t="s">
        <v>63</v>
      </c>
      <c r="D45" s="48" t="s">
        <v>109</v>
      </c>
      <c r="E45" s="49" t="s">
        <v>110</v>
      </c>
      <c r="F45" s="50">
        <f t="shared" si="0"/>
        <v>4173</v>
      </c>
      <c r="G45" s="51">
        <v>0</v>
      </c>
      <c r="H45" s="46">
        <v>4173</v>
      </c>
      <c r="I45" s="50">
        <v>0</v>
      </c>
      <c r="J45" s="52">
        <v>0</v>
      </c>
      <c r="K45" s="53">
        <v>0</v>
      </c>
      <c r="L45" s="53">
        <f t="shared" si="1"/>
        <v>0</v>
      </c>
      <c r="M45" s="46">
        <v>0</v>
      </c>
      <c r="N45" s="54">
        <v>0</v>
      </c>
      <c r="O45" s="53">
        <v>0</v>
      </c>
      <c r="P45" s="53">
        <v>0</v>
      </c>
      <c r="Q45" s="46">
        <v>0</v>
      </c>
      <c r="R45" s="50">
        <v>0</v>
      </c>
    </row>
    <row r="46" spans="1:18" ht="19.5" customHeight="1">
      <c r="A46" s="45" t="s">
        <v>74</v>
      </c>
      <c r="B46" s="45" t="s">
        <v>68</v>
      </c>
      <c r="C46" s="47" t="s">
        <v>98</v>
      </c>
      <c r="D46" s="48" t="s">
        <v>111</v>
      </c>
      <c r="E46" s="49" t="s">
        <v>112</v>
      </c>
      <c r="F46" s="50">
        <f t="shared" si="0"/>
        <v>2308.8</v>
      </c>
      <c r="G46" s="51">
        <v>150</v>
      </c>
      <c r="H46" s="46">
        <v>2058.8</v>
      </c>
      <c r="I46" s="50">
        <v>0</v>
      </c>
      <c r="J46" s="52">
        <v>0</v>
      </c>
      <c r="K46" s="53">
        <v>0</v>
      </c>
      <c r="L46" s="53">
        <f t="shared" si="1"/>
        <v>0</v>
      </c>
      <c r="M46" s="46">
        <v>0</v>
      </c>
      <c r="N46" s="54">
        <v>0</v>
      </c>
      <c r="O46" s="53">
        <v>0</v>
      </c>
      <c r="P46" s="53">
        <v>0</v>
      </c>
      <c r="Q46" s="46">
        <v>100</v>
      </c>
      <c r="R46" s="50">
        <v>0</v>
      </c>
    </row>
    <row r="47" spans="1:18" ht="19.5" customHeight="1">
      <c r="A47" s="45" t="s">
        <v>74</v>
      </c>
      <c r="B47" s="45" t="s">
        <v>68</v>
      </c>
      <c r="C47" s="47" t="s">
        <v>113</v>
      </c>
      <c r="D47" s="48" t="s">
        <v>114</v>
      </c>
      <c r="E47" s="49" t="s">
        <v>115</v>
      </c>
      <c r="F47" s="50">
        <f t="shared" si="0"/>
        <v>33</v>
      </c>
      <c r="G47" s="51">
        <v>0</v>
      </c>
      <c r="H47" s="46">
        <v>33</v>
      </c>
      <c r="I47" s="50">
        <v>0</v>
      </c>
      <c r="J47" s="52">
        <v>0</v>
      </c>
      <c r="K47" s="53">
        <v>0</v>
      </c>
      <c r="L47" s="53">
        <f t="shared" si="1"/>
        <v>0</v>
      </c>
      <c r="M47" s="46">
        <v>0</v>
      </c>
      <c r="N47" s="54">
        <v>0</v>
      </c>
      <c r="O47" s="53">
        <v>0</v>
      </c>
      <c r="P47" s="53">
        <v>0</v>
      </c>
      <c r="Q47" s="46">
        <v>0</v>
      </c>
      <c r="R47" s="50">
        <v>0</v>
      </c>
    </row>
    <row r="48" spans="1:18" ht="19.5" customHeight="1">
      <c r="A48" s="45" t="s">
        <v>74</v>
      </c>
      <c r="B48" s="45" t="s">
        <v>68</v>
      </c>
      <c r="C48" s="47" t="s">
        <v>90</v>
      </c>
      <c r="D48" s="48" t="s">
        <v>116</v>
      </c>
      <c r="E48" s="49" t="s">
        <v>91</v>
      </c>
      <c r="F48" s="50">
        <f t="shared" si="0"/>
        <v>237.9</v>
      </c>
      <c r="G48" s="51">
        <v>21.9</v>
      </c>
      <c r="H48" s="46">
        <v>216</v>
      </c>
      <c r="I48" s="50">
        <v>0</v>
      </c>
      <c r="J48" s="52">
        <v>0</v>
      </c>
      <c r="K48" s="53">
        <v>0</v>
      </c>
      <c r="L48" s="53">
        <f t="shared" si="1"/>
        <v>0</v>
      </c>
      <c r="M48" s="46">
        <v>0</v>
      </c>
      <c r="N48" s="54">
        <v>0</v>
      </c>
      <c r="O48" s="53">
        <v>0</v>
      </c>
      <c r="P48" s="53">
        <v>0</v>
      </c>
      <c r="Q48" s="46">
        <v>0</v>
      </c>
      <c r="R48" s="50">
        <v>0</v>
      </c>
    </row>
    <row r="49" spans="1:18" ht="19.5" customHeight="1">
      <c r="A49" s="45" t="s">
        <v>74</v>
      </c>
      <c r="B49" s="45" t="s">
        <v>68</v>
      </c>
      <c r="C49" s="47" t="s">
        <v>67</v>
      </c>
      <c r="D49" s="48" t="s">
        <v>117</v>
      </c>
      <c r="E49" s="49" t="s">
        <v>78</v>
      </c>
      <c r="F49" s="50">
        <f t="shared" si="0"/>
        <v>706.41</v>
      </c>
      <c r="G49" s="51">
        <v>570</v>
      </c>
      <c r="H49" s="46">
        <v>0</v>
      </c>
      <c r="I49" s="50">
        <v>0</v>
      </c>
      <c r="J49" s="52">
        <v>0</v>
      </c>
      <c r="K49" s="53">
        <v>0</v>
      </c>
      <c r="L49" s="53">
        <f t="shared" si="1"/>
        <v>0</v>
      </c>
      <c r="M49" s="46">
        <v>0</v>
      </c>
      <c r="N49" s="54">
        <v>0</v>
      </c>
      <c r="O49" s="53">
        <v>0</v>
      </c>
      <c r="P49" s="53">
        <v>0</v>
      </c>
      <c r="Q49" s="46">
        <v>136.41</v>
      </c>
      <c r="R49" s="50">
        <v>0</v>
      </c>
    </row>
    <row r="50" spans="1:18" ht="19.5" customHeight="1">
      <c r="A50" s="45" t="s">
        <v>74</v>
      </c>
      <c r="B50" s="45" t="s">
        <v>98</v>
      </c>
      <c r="C50" s="47" t="s">
        <v>76</v>
      </c>
      <c r="D50" s="48" t="s">
        <v>118</v>
      </c>
      <c r="E50" s="49" t="s">
        <v>119</v>
      </c>
      <c r="F50" s="50">
        <f t="shared" si="0"/>
        <v>512.55</v>
      </c>
      <c r="G50" s="51">
        <v>512.55</v>
      </c>
      <c r="H50" s="46">
        <v>0</v>
      </c>
      <c r="I50" s="50">
        <v>0</v>
      </c>
      <c r="J50" s="52">
        <v>0</v>
      </c>
      <c r="K50" s="53">
        <v>0</v>
      </c>
      <c r="L50" s="53">
        <f t="shared" si="1"/>
        <v>0</v>
      </c>
      <c r="M50" s="46">
        <v>0</v>
      </c>
      <c r="N50" s="54">
        <v>0</v>
      </c>
      <c r="O50" s="53">
        <v>0</v>
      </c>
      <c r="P50" s="53">
        <v>0</v>
      </c>
      <c r="Q50" s="46">
        <v>0</v>
      </c>
      <c r="R50" s="50">
        <v>0</v>
      </c>
    </row>
    <row r="51" spans="1:18" ht="19.5" customHeight="1">
      <c r="A51" s="45" t="s">
        <v>79</v>
      </c>
      <c r="B51" s="45" t="s">
        <v>76</v>
      </c>
      <c r="C51" s="47" t="s">
        <v>68</v>
      </c>
      <c r="D51" s="48" t="s">
        <v>120</v>
      </c>
      <c r="E51" s="49" t="s">
        <v>80</v>
      </c>
      <c r="F51" s="50">
        <f t="shared" si="0"/>
        <v>161.77</v>
      </c>
      <c r="G51" s="51">
        <v>0</v>
      </c>
      <c r="H51" s="46">
        <v>151.77</v>
      </c>
      <c r="I51" s="50">
        <v>0</v>
      </c>
      <c r="J51" s="52">
        <v>0</v>
      </c>
      <c r="K51" s="53">
        <v>0</v>
      </c>
      <c r="L51" s="53">
        <f t="shared" si="1"/>
        <v>0</v>
      </c>
      <c r="M51" s="46">
        <v>0</v>
      </c>
      <c r="N51" s="54">
        <v>0</v>
      </c>
      <c r="O51" s="53">
        <v>0</v>
      </c>
      <c r="P51" s="53">
        <v>0</v>
      </c>
      <c r="Q51" s="46">
        <v>10</v>
      </c>
      <c r="R51" s="50">
        <v>0</v>
      </c>
    </row>
    <row r="52" spans="1:18" ht="19.5" customHeight="1">
      <c r="A52" s="45" t="s">
        <v>79</v>
      </c>
      <c r="B52" s="45" t="s">
        <v>76</v>
      </c>
      <c r="C52" s="47" t="s">
        <v>72</v>
      </c>
      <c r="D52" s="48" t="s">
        <v>121</v>
      </c>
      <c r="E52" s="49" t="s">
        <v>81</v>
      </c>
      <c r="F52" s="50">
        <f t="shared" si="0"/>
        <v>35</v>
      </c>
      <c r="G52" s="51">
        <v>0</v>
      </c>
      <c r="H52" s="46">
        <v>35</v>
      </c>
      <c r="I52" s="50">
        <v>0</v>
      </c>
      <c r="J52" s="52">
        <v>0</v>
      </c>
      <c r="K52" s="53">
        <v>0</v>
      </c>
      <c r="L52" s="53">
        <f t="shared" si="1"/>
        <v>0</v>
      </c>
      <c r="M52" s="46">
        <v>0</v>
      </c>
      <c r="N52" s="54">
        <v>0</v>
      </c>
      <c r="O52" s="53">
        <v>0</v>
      </c>
      <c r="P52" s="53">
        <v>0</v>
      </c>
      <c r="Q52" s="46">
        <v>0</v>
      </c>
      <c r="R52" s="50">
        <v>0</v>
      </c>
    </row>
    <row r="53" spans="1:18" ht="19.5" customHeight="1">
      <c r="A53" s="45"/>
      <c r="B53" s="45"/>
      <c r="C53" s="47"/>
      <c r="D53" s="48" t="s">
        <v>122</v>
      </c>
      <c r="E53" s="49" t="s">
        <v>123</v>
      </c>
      <c r="F53" s="50">
        <f t="shared" si="0"/>
        <v>3047.06</v>
      </c>
      <c r="G53" s="51">
        <v>99.25</v>
      </c>
      <c r="H53" s="46">
        <v>2947.81</v>
      </c>
      <c r="I53" s="50">
        <v>0</v>
      </c>
      <c r="J53" s="52">
        <v>0</v>
      </c>
      <c r="K53" s="53">
        <v>0</v>
      </c>
      <c r="L53" s="53">
        <f t="shared" si="1"/>
        <v>0</v>
      </c>
      <c r="M53" s="46">
        <v>0</v>
      </c>
      <c r="N53" s="54">
        <v>0</v>
      </c>
      <c r="O53" s="53">
        <v>0</v>
      </c>
      <c r="P53" s="53">
        <v>0</v>
      </c>
      <c r="Q53" s="46">
        <v>0</v>
      </c>
      <c r="R53" s="50">
        <v>0</v>
      </c>
    </row>
    <row r="54" spans="1:18" ht="19.5" customHeight="1">
      <c r="A54" s="45" t="s">
        <v>62</v>
      </c>
      <c r="B54" s="45" t="s">
        <v>63</v>
      </c>
      <c r="C54" s="47" t="s">
        <v>76</v>
      </c>
      <c r="D54" s="48" t="s">
        <v>124</v>
      </c>
      <c r="E54" s="49" t="s">
        <v>125</v>
      </c>
      <c r="F54" s="50">
        <f t="shared" si="0"/>
        <v>44.59</v>
      </c>
      <c r="G54" s="51">
        <v>0</v>
      </c>
      <c r="H54" s="46">
        <v>44.59</v>
      </c>
      <c r="I54" s="50">
        <v>0</v>
      </c>
      <c r="J54" s="52">
        <v>0</v>
      </c>
      <c r="K54" s="53">
        <v>0</v>
      </c>
      <c r="L54" s="53">
        <f t="shared" si="1"/>
        <v>0</v>
      </c>
      <c r="M54" s="46">
        <v>0</v>
      </c>
      <c r="N54" s="54">
        <v>0</v>
      </c>
      <c r="O54" s="53">
        <v>0</v>
      </c>
      <c r="P54" s="53">
        <v>0</v>
      </c>
      <c r="Q54" s="46">
        <v>0</v>
      </c>
      <c r="R54" s="50">
        <v>0</v>
      </c>
    </row>
    <row r="55" spans="1:18" ht="19.5" customHeight="1">
      <c r="A55" s="45" t="s">
        <v>62</v>
      </c>
      <c r="B55" s="45" t="s">
        <v>67</v>
      </c>
      <c r="C55" s="47" t="s">
        <v>68</v>
      </c>
      <c r="D55" s="48" t="s">
        <v>124</v>
      </c>
      <c r="E55" s="49" t="s">
        <v>69</v>
      </c>
      <c r="F55" s="50">
        <f t="shared" si="0"/>
        <v>0.93</v>
      </c>
      <c r="G55" s="51">
        <v>0</v>
      </c>
      <c r="H55" s="46">
        <v>0.93</v>
      </c>
      <c r="I55" s="50">
        <v>0</v>
      </c>
      <c r="J55" s="52">
        <v>0</v>
      </c>
      <c r="K55" s="53">
        <v>0</v>
      </c>
      <c r="L55" s="53">
        <f t="shared" si="1"/>
        <v>0</v>
      </c>
      <c r="M55" s="46">
        <v>0</v>
      </c>
      <c r="N55" s="54">
        <v>0</v>
      </c>
      <c r="O55" s="53">
        <v>0</v>
      </c>
      <c r="P55" s="53">
        <v>0</v>
      </c>
      <c r="Q55" s="46">
        <v>0</v>
      </c>
      <c r="R55" s="50">
        <v>0</v>
      </c>
    </row>
    <row r="56" spans="1:18" ht="19.5" customHeight="1">
      <c r="A56" s="45" t="s">
        <v>70</v>
      </c>
      <c r="B56" s="45" t="s">
        <v>63</v>
      </c>
      <c r="C56" s="47" t="s">
        <v>68</v>
      </c>
      <c r="D56" s="48" t="s">
        <v>124</v>
      </c>
      <c r="E56" s="49" t="s">
        <v>71</v>
      </c>
      <c r="F56" s="50">
        <f t="shared" si="0"/>
        <v>123.44</v>
      </c>
      <c r="G56" s="51">
        <v>0</v>
      </c>
      <c r="H56" s="46">
        <v>123.44</v>
      </c>
      <c r="I56" s="50">
        <v>0</v>
      </c>
      <c r="J56" s="52">
        <v>0</v>
      </c>
      <c r="K56" s="53">
        <v>0</v>
      </c>
      <c r="L56" s="53">
        <f t="shared" si="1"/>
        <v>0</v>
      </c>
      <c r="M56" s="46">
        <v>0</v>
      </c>
      <c r="N56" s="54">
        <v>0</v>
      </c>
      <c r="O56" s="53">
        <v>0</v>
      </c>
      <c r="P56" s="53">
        <v>0</v>
      </c>
      <c r="Q56" s="46">
        <v>0</v>
      </c>
      <c r="R56" s="50">
        <v>0</v>
      </c>
    </row>
    <row r="57" spans="1:18" ht="19.5" customHeight="1">
      <c r="A57" s="45" t="s">
        <v>74</v>
      </c>
      <c r="B57" s="45" t="s">
        <v>68</v>
      </c>
      <c r="C57" s="47" t="s">
        <v>68</v>
      </c>
      <c r="D57" s="48" t="s">
        <v>124</v>
      </c>
      <c r="E57" s="49" t="s">
        <v>75</v>
      </c>
      <c r="F57" s="50">
        <f t="shared" si="0"/>
        <v>1006.44</v>
      </c>
      <c r="G57" s="51">
        <v>0</v>
      </c>
      <c r="H57" s="46">
        <v>1006.44</v>
      </c>
      <c r="I57" s="50">
        <v>0</v>
      </c>
      <c r="J57" s="52">
        <v>0</v>
      </c>
      <c r="K57" s="53">
        <v>0</v>
      </c>
      <c r="L57" s="53">
        <f t="shared" si="1"/>
        <v>0</v>
      </c>
      <c r="M57" s="46">
        <v>0</v>
      </c>
      <c r="N57" s="54">
        <v>0</v>
      </c>
      <c r="O57" s="53">
        <v>0</v>
      </c>
      <c r="P57" s="53">
        <v>0</v>
      </c>
      <c r="Q57" s="46">
        <v>0</v>
      </c>
      <c r="R57" s="50">
        <v>0</v>
      </c>
    </row>
    <row r="58" spans="1:18" ht="19.5" customHeight="1">
      <c r="A58" s="45" t="s">
        <v>74</v>
      </c>
      <c r="B58" s="45" t="s">
        <v>68</v>
      </c>
      <c r="C58" s="47" t="s">
        <v>126</v>
      </c>
      <c r="D58" s="48" t="s">
        <v>124</v>
      </c>
      <c r="E58" s="49" t="s">
        <v>127</v>
      </c>
      <c r="F58" s="50">
        <f t="shared" si="0"/>
        <v>1664.35</v>
      </c>
      <c r="G58" s="51">
        <v>49.05</v>
      </c>
      <c r="H58" s="46">
        <v>1615.3</v>
      </c>
      <c r="I58" s="50">
        <v>0</v>
      </c>
      <c r="J58" s="52">
        <v>0</v>
      </c>
      <c r="K58" s="53">
        <v>0</v>
      </c>
      <c r="L58" s="53">
        <f t="shared" si="1"/>
        <v>0</v>
      </c>
      <c r="M58" s="46">
        <v>0</v>
      </c>
      <c r="N58" s="54">
        <v>0</v>
      </c>
      <c r="O58" s="53">
        <v>0</v>
      </c>
      <c r="P58" s="53">
        <v>0</v>
      </c>
      <c r="Q58" s="46">
        <v>0</v>
      </c>
      <c r="R58" s="50">
        <v>0</v>
      </c>
    </row>
    <row r="59" spans="1:18" ht="19.5" customHeight="1">
      <c r="A59" s="45" t="s">
        <v>74</v>
      </c>
      <c r="B59" s="45" t="s">
        <v>68</v>
      </c>
      <c r="C59" s="47" t="s">
        <v>128</v>
      </c>
      <c r="D59" s="48" t="s">
        <v>124</v>
      </c>
      <c r="E59" s="49" t="s">
        <v>129</v>
      </c>
      <c r="F59" s="50">
        <f t="shared" si="0"/>
        <v>61.5</v>
      </c>
      <c r="G59" s="51">
        <v>0</v>
      </c>
      <c r="H59" s="46">
        <v>61.5</v>
      </c>
      <c r="I59" s="50">
        <v>0</v>
      </c>
      <c r="J59" s="52">
        <v>0</v>
      </c>
      <c r="K59" s="53">
        <v>0</v>
      </c>
      <c r="L59" s="53">
        <f t="shared" si="1"/>
        <v>0</v>
      </c>
      <c r="M59" s="46">
        <v>0</v>
      </c>
      <c r="N59" s="54">
        <v>0</v>
      </c>
      <c r="O59" s="53">
        <v>0</v>
      </c>
      <c r="P59" s="53">
        <v>0</v>
      </c>
      <c r="Q59" s="46">
        <v>0</v>
      </c>
      <c r="R59" s="50">
        <v>0</v>
      </c>
    </row>
    <row r="60" spans="1:18" ht="19.5" customHeight="1">
      <c r="A60" s="45" t="s">
        <v>74</v>
      </c>
      <c r="B60" s="45" t="s">
        <v>68</v>
      </c>
      <c r="C60" s="47" t="s">
        <v>67</v>
      </c>
      <c r="D60" s="48" t="s">
        <v>124</v>
      </c>
      <c r="E60" s="49" t="s">
        <v>78</v>
      </c>
      <c r="F60" s="50">
        <f t="shared" si="0"/>
        <v>50</v>
      </c>
      <c r="G60" s="51">
        <v>50</v>
      </c>
      <c r="H60" s="46">
        <v>0</v>
      </c>
      <c r="I60" s="50">
        <v>0</v>
      </c>
      <c r="J60" s="52">
        <v>0</v>
      </c>
      <c r="K60" s="53">
        <v>0</v>
      </c>
      <c r="L60" s="53">
        <f t="shared" si="1"/>
        <v>0</v>
      </c>
      <c r="M60" s="46">
        <v>0</v>
      </c>
      <c r="N60" s="54">
        <v>0</v>
      </c>
      <c r="O60" s="53">
        <v>0</v>
      </c>
      <c r="P60" s="53">
        <v>0</v>
      </c>
      <c r="Q60" s="46">
        <v>0</v>
      </c>
      <c r="R60" s="50">
        <v>0</v>
      </c>
    </row>
    <row r="61" spans="1:18" ht="19.5" customHeight="1">
      <c r="A61" s="45" t="s">
        <v>74</v>
      </c>
      <c r="B61" s="45" t="s">
        <v>130</v>
      </c>
      <c r="C61" s="47" t="s">
        <v>72</v>
      </c>
      <c r="D61" s="48" t="s">
        <v>124</v>
      </c>
      <c r="E61" s="49" t="s">
        <v>131</v>
      </c>
      <c r="F61" s="50">
        <f t="shared" si="0"/>
        <v>0.2</v>
      </c>
      <c r="G61" s="51">
        <v>0.2</v>
      </c>
      <c r="H61" s="46">
        <v>0</v>
      </c>
      <c r="I61" s="50">
        <v>0</v>
      </c>
      <c r="J61" s="52">
        <v>0</v>
      </c>
      <c r="K61" s="53">
        <v>0</v>
      </c>
      <c r="L61" s="53">
        <f t="shared" si="1"/>
        <v>0</v>
      </c>
      <c r="M61" s="46">
        <v>0</v>
      </c>
      <c r="N61" s="54">
        <v>0</v>
      </c>
      <c r="O61" s="53">
        <v>0</v>
      </c>
      <c r="P61" s="53">
        <v>0</v>
      </c>
      <c r="Q61" s="46">
        <v>0</v>
      </c>
      <c r="R61" s="50">
        <v>0</v>
      </c>
    </row>
    <row r="62" spans="1:18" ht="19.5" customHeight="1">
      <c r="A62" s="45" t="s">
        <v>79</v>
      </c>
      <c r="B62" s="45" t="s">
        <v>76</v>
      </c>
      <c r="C62" s="47" t="s">
        <v>68</v>
      </c>
      <c r="D62" s="48" t="s">
        <v>124</v>
      </c>
      <c r="E62" s="49" t="s">
        <v>80</v>
      </c>
      <c r="F62" s="50">
        <f t="shared" si="0"/>
        <v>95.61</v>
      </c>
      <c r="G62" s="51">
        <v>0</v>
      </c>
      <c r="H62" s="46">
        <v>95.61</v>
      </c>
      <c r="I62" s="50">
        <v>0</v>
      </c>
      <c r="J62" s="52">
        <v>0</v>
      </c>
      <c r="K62" s="53">
        <v>0</v>
      </c>
      <c r="L62" s="53">
        <f t="shared" si="1"/>
        <v>0</v>
      </c>
      <c r="M62" s="46">
        <v>0</v>
      </c>
      <c r="N62" s="54">
        <v>0</v>
      </c>
      <c r="O62" s="53">
        <v>0</v>
      </c>
      <c r="P62" s="53">
        <v>0</v>
      </c>
      <c r="Q62" s="46">
        <v>0</v>
      </c>
      <c r="R62" s="50">
        <v>0</v>
      </c>
    </row>
    <row r="63" spans="1:18" ht="19.5" customHeight="1">
      <c r="A63" s="45"/>
      <c r="B63" s="45"/>
      <c r="C63" s="47"/>
      <c r="D63" s="48" t="s">
        <v>132</v>
      </c>
      <c r="E63" s="49" t="s">
        <v>133</v>
      </c>
      <c r="F63" s="50">
        <f t="shared" si="0"/>
        <v>1780.44</v>
      </c>
      <c r="G63" s="51">
        <v>500</v>
      </c>
      <c r="H63" s="46">
        <v>1280.44</v>
      </c>
      <c r="I63" s="50">
        <v>0</v>
      </c>
      <c r="J63" s="52">
        <v>0</v>
      </c>
      <c r="K63" s="53">
        <v>0</v>
      </c>
      <c r="L63" s="53">
        <f t="shared" si="1"/>
        <v>0</v>
      </c>
      <c r="M63" s="46">
        <v>0</v>
      </c>
      <c r="N63" s="54">
        <v>0</v>
      </c>
      <c r="O63" s="53">
        <v>0</v>
      </c>
      <c r="P63" s="53">
        <v>0</v>
      </c>
      <c r="Q63" s="46">
        <v>0</v>
      </c>
      <c r="R63" s="50">
        <v>0</v>
      </c>
    </row>
    <row r="64" spans="1:18" ht="19.5" customHeight="1">
      <c r="A64" s="45" t="s">
        <v>62</v>
      </c>
      <c r="B64" s="45" t="s">
        <v>63</v>
      </c>
      <c r="C64" s="47" t="s">
        <v>64</v>
      </c>
      <c r="D64" s="48" t="s">
        <v>134</v>
      </c>
      <c r="E64" s="49" t="s">
        <v>66</v>
      </c>
      <c r="F64" s="50">
        <f t="shared" si="0"/>
        <v>0.97</v>
      </c>
      <c r="G64" s="51">
        <v>0</v>
      </c>
      <c r="H64" s="46">
        <v>0.97</v>
      </c>
      <c r="I64" s="50">
        <v>0</v>
      </c>
      <c r="J64" s="52">
        <v>0</v>
      </c>
      <c r="K64" s="53">
        <v>0</v>
      </c>
      <c r="L64" s="53">
        <f t="shared" si="1"/>
        <v>0</v>
      </c>
      <c r="M64" s="46">
        <v>0</v>
      </c>
      <c r="N64" s="54">
        <v>0</v>
      </c>
      <c r="O64" s="53">
        <v>0</v>
      </c>
      <c r="P64" s="53">
        <v>0</v>
      </c>
      <c r="Q64" s="46">
        <v>0</v>
      </c>
      <c r="R64" s="50">
        <v>0</v>
      </c>
    </row>
    <row r="65" spans="1:18" ht="19.5" customHeight="1">
      <c r="A65" s="45" t="s">
        <v>70</v>
      </c>
      <c r="B65" s="45" t="s">
        <v>63</v>
      </c>
      <c r="C65" s="47" t="s">
        <v>68</v>
      </c>
      <c r="D65" s="48" t="s">
        <v>134</v>
      </c>
      <c r="E65" s="49" t="s">
        <v>71</v>
      </c>
      <c r="F65" s="50">
        <f t="shared" si="0"/>
        <v>33.86</v>
      </c>
      <c r="G65" s="51">
        <v>0</v>
      </c>
      <c r="H65" s="46">
        <v>33.86</v>
      </c>
      <c r="I65" s="50">
        <v>0</v>
      </c>
      <c r="J65" s="52">
        <v>0</v>
      </c>
      <c r="K65" s="53">
        <v>0</v>
      </c>
      <c r="L65" s="53">
        <f t="shared" si="1"/>
        <v>0</v>
      </c>
      <c r="M65" s="46">
        <v>0</v>
      </c>
      <c r="N65" s="54">
        <v>0</v>
      </c>
      <c r="O65" s="53">
        <v>0</v>
      </c>
      <c r="P65" s="53">
        <v>0</v>
      </c>
      <c r="Q65" s="46">
        <v>0</v>
      </c>
      <c r="R65" s="50">
        <v>0</v>
      </c>
    </row>
    <row r="66" spans="1:18" ht="19.5" customHeight="1">
      <c r="A66" s="45" t="s">
        <v>70</v>
      </c>
      <c r="B66" s="45" t="s">
        <v>63</v>
      </c>
      <c r="C66" s="47" t="s">
        <v>72</v>
      </c>
      <c r="D66" s="48" t="s">
        <v>134</v>
      </c>
      <c r="E66" s="49" t="s">
        <v>73</v>
      </c>
      <c r="F66" s="50">
        <f t="shared" si="0"/>
        <v>6.05</v>
      </c>
      <c r="G66" s="51">
        <v>0</v>
      </c>
      <c r="H66" s="46">
        <v>6.05</v>
      </c>
      <c r="I66" s="50">
        <v>0</v>
      </c>
      <c r="J66" s="52">
        <v>0</v>
      </c>
      <c r="K66" s="53">
        <v>0</v>
      </c>
      <c r="L66" s="53">
        <f t="shared" si="1"/>
        <v>0</v>
      </c>
      <c r="M66" s="46">
        <v>0</v>
      </c>
      <c r="N66" s="54">
        <v>0</v>
      </c>
      <c r="O66" s="53">
        <v>0</v>
      </c>
      <c r="P66" s="53">
        <v>0</v>
      </c>
      <c r="Q66" s="46">
        <v>0</v>
      </c>
      <c r="R66" s="50">
        <v>0</v>
      </c>
    </row>
    <row r="67" spans="1:18" ht="19.5" customHeight="1">
      <c r="A67" s="45" t="s">
        <v>74</v>
      </c>
      <c r="B67" s="45" t="s">
        <v>68</v>
      </c>
      <c r="C67" s="47" t="s">
        <v>68</v>
      </c>
      <c r="D67" s="48" t="s">
        <v>134</v>
      </c>
      <c r="E67" s="49" t="s">
        <v>75</v>
      </c>
      <c r="F67" s="50">
        <f t="shared" si="0"/>
        <v>384.58000000000004</v>
      </c>
      <c r="G67" s="51">
        <v>0</v>
      </c>
      <c r="H67" s="46">
        <f>355.54+29.04</f>
        <v>384.58000000000004</v>
      </c>
      <c r="I67" s="50">
        <v>0</v>
      </c>
      <c r="J67" s="52">
        <v>0</v>
      </c>
      <c r="K67" s="53">
        <v>0</v>
      </c>
      <c r="L67" s="53">
        <f t="shared" si="1"/>
        <v>0</v>
      </c>
      <c r="M67" s="46">
        <v>0</v>
      </c>
      <c r="N67" s="54">
        <v>0</v>
      </c>
      <c r="O67" s="53">
        <v>0</v>
      </c>
      <c r="P67" s="53">
        <v>0</v>
      </c>
      <c r="Q67" s="46">
        <v>0</v>
      </c>
      <c r="R67" s="50">
        <v>0</v>
      </c>
    </row>
    <row r="68" spans="1:18" ht="19.5" customHeight="1">
      <c r="A68" s="45" t="s">
        <v>74</v>
      </c>
      <c r="B68" s="45" t="s">
        <v>68</v>
      </c>
      <c r="C68" s="47" t="s">
        <v>76</v>
      </c>
      <c r="D68" s="48" t="s">
        <v>134</v>
      </c>
      <c r="E68" s="49" t="s">
        <v>77</v>
      </c>
      <c r="F68" s="50">
        <f t="shared" si="0"/>
        <v>1318.7</v>
      </c>
      <c r="G68" s="51">
        <v>500</v>
      </c>
      <c r="H68" s="46">
        <v>818.7</v>
      </c>
      <c r="I68" s="50">
        <v>0</v>
      </c>
      <c r="J68" s="52">
        <v>0</v>
      </c>
      <c r="K68" s="53">
        <v>0</v>
      </c>
      <c r="L68" s="53">
        <f t="shared" si="1"/>
        <v>0</v>
      </c>
      <c r="M68" s="46">
        <v>0</v>
      </c>
      <c r="N68" s="54">
        <v>0</v>
      </c>
      <c r="O68" s="53">
        <v>0</v>
      </c>
      <c r="P68" s="53">
        <v>0</v>
      </c>
      <c r="Q68" s="46">
        <v>0</v>
      </c>
      <c r="R68" s="50">
        <v>0</v>
      </c>
    </row>
    <row r="69" spans="1:18" ht="19.5" customHeight="1">
      <c r="A69" s="45" t="s">
        <v>79</v>
      </c>
      <c r="B69" s="45" t="s">
        <v>76</v>
      </c>
      <c r="C69" s="47" t="s">
        <v>68</v>
      </c>
      <c r="D69" s="48" t="s">
        <v>134</v>
      </c>
      <c r="E69" s="49" t="s">
        <v>80</v>
      </c>
      <c r="F69" s="50">
        <f t="shared" si="0"/>
        <v>36.28</v>
      </c>
      <c r="G69" s="51">
        <v>0</v>
      </c>
      <c r="H69" s="46">
        <v>36.28</v>
      </c>
      <c r="I69" s="50">
        <v>0</v>
      </c>
      <c r="J69" s="52">
        <v>0</v>
      </c>
      <c r="K69" s="53">
        <v>0</v>
      </c>
      <c r="L69" s="53">
        <f t="shared" si="1"/>
        <v>0</v>
      </c>
      <c r="M69" s="46">
        <v>0</v>
      </c>
      <c r="N69" s="54">
        <v>0</v>
      </c>
      <c r="O69" s="53">
        <v>0</v>
      </c>
      <c r="P69" s="53">
        <v>0</v>
      </c>
      <c r="Q69" s="46">
        <v>0</v>
      </c>
      <c r="R69" s="50">
        <v>0</v>
      </c>
    </row>
    <row r="70" spans="1:18" ht="19.5" customHeight="1">
      <c r="A70" s="45"/>
      <c r="B70" s="45"/>
      <c r="C70" s="47"/>
      <c r="D70" s="48"/>
      <c r="E70" s="49" t="s">
        <v>135</v>
      </c>
      <c r="F70" s="50">
        <f t="shared" si="0"/>
        <v>27216.62</v>
      </c>
      <c r="G70" s="51">
        <v>784.32</v>
      </c>
      <c r="H70" s="46">
        <v>25011.3</v>
      </c>
      <c r="I70" s="50">
        <v>0</v>
      </c>
      <c r="J70" s="52">
        <v>0</v>
      </c>
      <c r="K70" s="53">
        <v>0</v>
      </c>
      <c r="L70" s="53">
        <f t="shared" si="1"/>
        <v>0</v>
      </c>
      <c r="M70" s="46">
        <v>0</v>
      </c>
      <c r="N70" s="54">
        <v>0</v>
      </c>
      <c r="O70" s="53">
        <v>0</v>
      </c>
      <c r="P70" s="53">
        <v>0</v>
      </c>
      <c r="Q70" s="46">
        <v>1421</v>
      </c>
      <c r="R70" s="50">
        <v>0</v>
      </c>
    </row>
    <row r="71" spans="1:18" ht="24" customHeight="1">
      <c r="A71" s="45"/>
      <c r="B71" s="45"/>
      <c r="C71" s="47"/>
      <c r="D71" s="48" t="s">
        <v>136</v>
      </c>
      <c r="E71" s="49" t="s">
        <v>137</v>
      </c>
      <c r="F71" s="50">
        <f aca="true" t="shared" si="2" ref="F71:F134">SUM(G71:L71,Q71:R71)</f>
        <v>27216.62</v>
      </c>
      <c r="G71" s="51">
        <v>784.32</v>
      </c>
      <c r="H71" s="46">
        <v>25011.3</v>
      </c>
      <c r="I71" s="50">
        <v>0</v>
      </c>
      <c r="J71" s="52">
        <v>0</v>
      </c>
      <c r="K71" s="53">
        <v>0</v>
      </c>
      <c r="L71" s="53">
        <f aca="true" t="shared" si="3" ref="L71:L134">SUM(M71:P71)</f>
        <v>0</v>
      </c>
      <c r="M71" s="46">
        <v>0</v>
      </c>
      <c r="N71" s="54">
        <v>0</v>
      </c>
      <c r="O71" s="53">
        <v>0</v>
      </c>
      <c r="P71" s="53">
        <v>0</v>
      </c>
      <c r="Q71" s="46">
        <v>1421</v>
      </c>
      <c r="R71" s="50">
        <v>0</v>
      </c>
    </row>
    <row r="72" spans="1:18" ht="19.5" customHeight="1">
      <c r="A72" s="45" t="s">
        <v>62</v>
      </c>
      <c r="B72" s="45" t="s">
        <v>63</v>
      </c>
      <c r="C72" s="47" t="s">
        <v>64</v>
      </c>
      <c r="D72" s="48" t="s">
        <v>138</v>
      </c>
      <c r="E72" s="49" t="s">
        <v>66</v>
      </c>
      <c r="F72" s="50">
        <f t="shared" si="2"/>
        <v>69.71</v>
      </c>
      <c r="G72" s="51">
        <v>0</v>
      </c>
      <c r="H72" s="46">
        <v>69.71</v>
      </c>
      <c r="I72" s="50">
        <v>0</v>
      </c>
      <c r="J72" s="52">
        <v>0</v>
      </c>
      <c r="K72" s="53">
        <v>0</v>
      </c>
      <c r="L72" s="53">
        <f t="shared" si="3"/>
        <v>0</v>
      </c>
      <c r="M72" s="46">
        <v>0</v>
      </c>
      <c r="N72" s="54">
        <v>0</v>
      </c>
      <c r="O72" s="53">
        <v>0</v>
      </c>
      <c r="P72" s="53">
        <v>0</v>
      </c>
      <c r="Q72" s="46">
        <v>0</v>
      </c>
      <c r="R72" s="50">
        <v>0</v>
      </c>
    </row>
    <row r="73" spans="1:18" ht="19.5" customHeight="1">
      <c r="A73" s="45" t="s">
        <v>62</v>
      </c>
      <c r="B73" s="45" t="s">
        <v>67</v>
      </c>
      <c r="C73" s="47" t="s">
        <v>68</v>
      </c>
      <c r="D73" s="48" t="s">
        <v>138</v>
      </c>
      <c r="E73" s="49" t="s">
        <v>69</v>
      </c>
      <c r="F73" s="50">
        <f t="shared" si="2"/>
        <v>31.34</v>
      </c>
      <c r="G73" s="51">
        <v>0</v>
      </c>
      <c r="H73" s="46">
        <v>31.34</v>
      </c>
      <c r="I73" s="50">
        <v>0</v>
      </c>
      <c r="J73" s="52">
        <v>0</v>
      </c>
      <c r="K73" s="53">
        <v>0</v>
      </c>
      <c r="L73" s="53">
        <f t="shared" si="3"/>
        <v>0</v>
      </c>
      <c r="M73" s="46">
        <v>0</v>
      </c>
      <c r="N73" s="54">
        <v>0</v>
      </c>
      <c r="O73" s="53">
        <v>0</v>
      </c>
      <c r="P73" s="53">
        <v>0</v>
      </c>
      <c r="Q73" s="46">
        <v>0</v>
      </c>
      <c r="R73" s="50">
        <v>0</v>
      </c>
    </row>
    <row r="74" spans="1:18" ht="19.5" customHeight="1">
      <c r="A74" s="45" t="s">
        <v>70</v>
      </c>
      <c r="B74" s="45" t="s">
        <v>63</v>
      </c>
      <c r="C74" s="47" t="s">
        <v>68</v>
      </c>
      <c r="D74" s="48" t="s">
        <v>138</v>
      </c>
      <c r="E74" s="49" t="s">
        <v>71</v>
      </c>
      <c r="F74" s="50">
        <f t="shared" si="2"/>
        <v>763.08</v>
      </c>
      <c r="G74" s="51">
        <v>0</v>
      </c>
      <c r="H74" s="46">
        <v>763.08</v>
      </c>
      <c r="I74" s="50">
        <v>0</v>
      </c>
      <c r="J74" s="52">
        <v>0</v>
      </c>
      <c r="K74" s="53">
        <v>0</v>
      </c>
      <c r="L74" s="53">
        <f t="shared" si="3"/>
        <v>0</v>
      </c>
      <c r="M74" s="46">
        <v>0</v>
      </c>
      <c r="N74" s="54">
        <v>0</v>
      </c>
      <c r="O74" s="53">
        <v>0</v>
      </c>
      <c r="P74" s="53">
        <v>0</v>
      </c>
      <c r="Q74" s="46">
        <v>0</v>
      </c>
      <c r="R74" s="50">
        <v>0</v>
      </c>
    </row>
    <row r="75" spans="1:18" ht="19.5" customHeight="1">
      <c r="A75" s="45" t="s">
        <v>70</v>
      </c>
      <c r="B75" s="45" t="s">
        <v>63</v>
      </c>
      <c r="C75" s="47" t="s">
        <v>76</v>
      </c>
      <c r="D75" s="48" t="s">
        <v>138</v>
      </c>
      <c r="E75" s="49" t="s">
        <v>89</v>
      </c>
      <c r="F75" s="50">
        <f t="shared" si="2"/>
        <v>30</v>
      </c>
      <c r="G75" s="51">
        <v>0</v>
      </c>
      <c r="H75" s="46">
        <v>10</v>
      </c>
      <c r="I75" s="50">
        <v>0</v>
      </c>
      <c r="J75" s="52">
        <v>0</v>
      </c>
      <c r="K75" s="53">
        <v>0</v>
      </c>
      <c r="L75" s="53">
        <f t="shared" si="3"/>
        <v>0</v>
      </c>
      <c r="M75" s="46">
        <v>0</v>
      </c>
      <c r="N75" s="54">
        <v>0</v>
      </c>
      <c r="O75" s="53">
        <v>0</v>
      </c>
      <c r="P75" s="53">
        <v>0</v>
      </c>
      <c r="Q75" s="46">
        <v>20</v>
      </c>
      <c r="R75" s="50">
        <v>0</v>
      </c>
    </row>
    <row r="76" spans="1:18" ht="19.5" customHeight="1">
      <c r="A76" s="45" t="s">
        <v>70</v>
      </c>
      <c r="B76" s="45" t="s">
        <v>63</v>
      </c>
      <c r="C76" s="47" t="s">
        <v>72</v>
      </c>
      <c r="D76" s="48" t="s">
        <v>138</v>
      </c>
      <c r="E76" s="49" t="s">
        <v>73</v>
      </c>
      <c r="F76" s="50">
        <f t="shared" si="2"/>
        <v>203.45</v>
      </c>
      <c r="G76" s="51">
        <v>0</v>
      </c>
      <c r="H76" s="46">
        <v>203.45</v>
      </c>
      <c r="I76" s="50">
        <v>0</v>
      </c>
      <c r="J76" s="52">
        <v>0</v>
      </c>
      <c r="K76" s="53">
        <v>0</v>
      </c>
      <c r="L76" s="53">
        <f t="shared" si="3"/>
        <v>0</v>
      </c>
      <c r="M76" s="46">
        <v>0</v>
      </c>
      <c r="N76" s="54">
        <v>0</v>
      </c>
      <c r="O76" s="53">
        <v>0</v>
      </c>
      <c r="P76" s="53">
        <v>0</v>
      </c>
      <c r="Q76" s="46">
        <v>0</v>
      </c>
      <c r="R76" s="50">
        <v>0</v>
      </c>
    </row>
    <row r="77" spans="1:18" ht="19.5" customHeight="1">
      <c r="A77" s="45" t="s">
        <v>74</v>
      </c>
      <c r="B77" s="45" t="s">
        <v>68</v>
      </c>
      <c r="C77" s="47" t="s">
        <v>68</v>
      </c>
      <c r="D77" s="48" t="s">
        <v>138</v>
      </c>
      <c r="E77" s="49" t="s">
        <v>75</v>
      </c>
      <c r="F77" s="50">
        <f t="shared" si="2"/>
        <v>9660.76</v>
      </c>
      <c r="G77" s="51">
        <v>0</v>
      </c>
      <c r="H77" s="46">
        <v>9660.76</v>
      </c>
      <c r="I77" s="50">
        <v>0</v>
      </c>
      <c r="J77" s="52">
        <v>0</v>
      </c>
      <c r="K77" s="53">
        <v>0</v>
      </c>
      <c r="L77" s="53">
        <f t="shared" si="3"/>
        <v>0</v>
      </c>
      <c r="M77" s="46">
        <v>0</v>
      </c>
      <c r="N77" s="54">
        <v>0</v>
      </c>
      <c r="O77" s="53">
        <v>0</v>
      </c>
      <c r="P77" s="53">
        <v>0</v>
      </c>
      <c r="Q77" s="46">
        <v>0</v>
      </c>
      <c r="R77" s="50">
        <v>0</v>
      </c>
    </row>
    <row r="78" spans="1:18" ht="19.5" customHeight="1">
      <c r="A78" s="45" t="s">
        <v>74</v>
      </c>
      <c r="B78" s="45" t="s">
        <v>68</v>
      </c>
      <c r="C78" s="47" t="s">
        <v>76</v>
      </c>
      <c r="D78" s="48" t="s">
        <v>138</v>
      </c>
      <c r="E78" s="49" t="s">
        <v>77</v>
      </c>
      <c r="F78" s="50">
        <f t="shared" si="2"/>
        <v>15471.52</v>
      </c>
      <c r="G78" s="51">
        <v>784.32</v>
      </c>
      <c r="H78" s="46">
        <v>13286.2</v>
      </c>
      <c r="I78" s="50">
        <v>0</v>
      </c>
      <c r="J78" s="52">
        <v>0</v>
      </c>
      <c r="K78" s="53">
        <v>0</v>
      </c>
      <c r="L78" s="53">
        <f t="shared" si="3"/>
        <v>0</v>
      </c>
      <c r="M78" s="46">
        <v>0</v>
      </c>
      <c r="N78" s="54">
        <v>0</v>
      </c>
      <c r="O78" s="53">
        <v>0</v>
      </c>
      <c r="P78" s="53">
        <v>0</v>
      </c>
      <c r="Q78" s="46">
        <v>1401</v>
      </c>
      <c r="R78" s="50">
        <v>0</v>
      </c>
    </row>
    <row r="79" spans="1:18" ht="19.5" customHeight="1">
      <c r="A79" s="45" t="s">
        <v>79</v>
      </c>
      <c r="B79" s="45" t="s">
        <v>76</v>
      </c>
      <c r="C79" s="47" t="s">
        <v>68</v>
      </c>
      <c r="D79" s="48" t="s">
        <v>138</v>
      </c>
      <c r="E79" s="49" t="s">
        <v>80</v>
      </c>
      <c r="F79" s="50">
        <f t="shared" si="2"/>
        <v>986.76</v>
      </c>
      <c r="G79" s="51">
        <v>0</v>
      </c>
      <c r="H79" s="46">
        <v>986.76</v>
      </c>
      <c r="I79" s="50">
        <v>0</v>
      </c>
      <c r="J79" s="52">
        <v>0</v>
      </c>
      <c r="K79" s="53">
        <v>0</v>
      </c>
      <c r="L79" s="53">
        <f t="shared" si="3"/>
        <v>0</v>
      </c>
      <c r="M79" s="46">
        <v>0</v>
      </c>
      <c r="N79" s="54">
        <v>0</v>
      </c>
      <c r="O79" s="53">
        <v>0</v>
      </c>
      <c r="P79" s="53">
        <v>0</v>
      </c>
      <c r="Q79" s="46">
        <v>0</v>
      </c>
      <c r="R79" s="50">
        <v>0</v>
      </c>
    </row>
    <row r="80" spans="1:18" ht="19.5" customHeight="1">
      <c r="A80" s="45"/>
      <c r="B80" s="45"/>
      <c r="C80" s="47"/>
      <c r="D80" s="48"/>
      <c r="E80" s="49" t="s">
        <v>139</v>
      </c>
      <c r="F80" s="50">
        <f t="shared" si="2"/>
        <v>1539.26</v>
      </c>
      <c r="G80" s="51">
        <v>0</v>
      </c>
      <c r="H80" s="46">
        <v>1513.26</v>
      </c>
      <c r="I80" s="50">
        <v>0</v>
      </c>
      <c r="J80" s="52">
        <v>0</v>
      </c>
      <c r="K80" s="53">
        <v>0</v>
      </c>
      <c r="L80" s="53">
        <f t="shared" si="3"/>
        <v>0</v>
      </c>
      <c r="M80" s="46">
        <v>0</v>
      </c>
      <c r="N80" s="54">
        <v>0</v>
      </c>
      <c r="O80" s="53">
        <v>0</v>
      </c>
      <c r="P80" s="53">
        <v>0</v>
      </c>
      <c r="Q80" s="46">
        <v>26</v>
      </c>
      <c r="R80" s="50">
        <v>0</v>
      </c>
    </row>
    <row r="81" spans="1:18" ht="19.5" customHeight="1">
      <c r="A81" s="45"/>
      <c r="B81" s="45"/>
      <c r="C81" s="47"/>
      <c r="D81" s="48" t="s">
        <v>140</v>
      </c>
      <c r="E81" s="49" t="s">
        <v>141</v>
      </c>
      <c r="F81" s="50">
        <f t="shared" si="2"/>
        <v>1539.26</v>
      </c>
      <c r="G81" s="51">
        <v>0</v>
      </c>
      <c r="H81" s="46">
        <v>1513.26</v>
      </c>
      <c r="I81" s="50">
        <v>0</v>
      </c>
      <c r="J81" s="52">
        <v>0</v>
      </c>
      <c r="K81" s="53">
        <v>0</v>
      </c>
      <c r="L81" s="53">
        <f t="shared" si="3"/>
        <v>0</v>
      </c>
      <c r="M81" s="46">
        <v>0</v>
      </c>
      <c r="N81" s="54">
        <v>0</v>
      </c>
      <c r="O81" s="53">
        <v>0</v>
      </c>
      <c r="P81" s="53">
        <v>0</v>
      </c>
      <c r="Q81" s="46">
        <v>26</v>
      </c>
      <c r="R81" s="50">
        <v>0</v>
      </c>
    </row>
    <row r="82" spans="1:18" ht="19.5" customHeight="1">
      <c r="A82" s="45" t="s">
        <v>62</v>
      </c>
      <c r="B82" s="45" t="s">
        <v>63</v>
      </c>
      <c r="C82" s="47" t="s">
        <v>76</v>
      </c>
      <c r="D82" s="48" t="s">
        <v>142</v>
      </c>
      <c r="E82" s="49" t="s">
        <v>125</v>
      </c>
      <c r="F82" s="50">
        <f t="shared" si="2"/>
        <v>1.39</v>
      </c>
      <c r="G82" s="51">
        <v>0</v>
      </c>
      <c r="H82" s="46">
        <v>1.39</v>
      </c>
      <c r="I82" s="50">
        <v>0</v>
      </c>
      <c r="J82" s="52">
        <v>0</v>
      </c>
      <c r="K82" s="53">
        <v>0</v>
      </c>
      <c r="L82" s="53">
        <f t="shared" si="3"/>
        <v>0</v>
      </c>
      <c r="M82" s="46">
        <v>0</v>
      </c>
      <c r="N82" s="54">
        <v>0</v>
      </c>
      <c r="O82" s="53">
        <v>0</v>
      </c>
      <c r="P82" s="53">
        <v>0</v>
      </c>
      <c r="Q82" s="46">
        <v>0</v>
      </c>
      <c r="R82" s="50">
        <v>0</v>
      </c>
    </row>
    <row r="83" spans="1:18" ht="19.5" customHeight="1">
      <c r="A83" s="45" t="s">
        <v>70</v>
      </c>
      <c r="B83" s="45" t="s">
        <v>63</v>
      </c>
      <c r="C83" s="47" t="s">
        <v>76</v>
      </c>
      <c r="D83" s="48" t="s">
        <v>142</v>
      </c>
      <c r="E83" s="49" t="s">
        <v>89</v>
      </c>
      <c r="F83" s="50">
        <f t="shared" si="2"/>
        <v>52.46</v>
      </c>
      <c r="G83" s="51">
        <v>0</v>
      </c>
      <c r="H83" s="46">
        <v>52.46</v>
      </c>
      <c r="I83" s="50">
        <v>0</v>
      </c>
      <c r="J83" s="52">
        <v>0</v>
      </c>
      <c r="K83" s="53">
        <v>0</v>
      </c>
      <c r="L83" s="53">
        <f t="shared" si="3"/>
        <v>0</v>
      </c>
      <c r="M83" s="46">
        <v>0</v>
      </c>
      <c r="N83" s="54">
        <v>0</v>
      </c>
      <c r="O83" s="53">
        <v>0</v>
      </c>
      <c r="P83" s="53">
        <v>0</v>
      </c>
      <c r="Q83" s="46">
        <v>0</v>
      </c>
      <c r="R83" s="50">
        <v>0</v>
      </c>
    </row>
    <row r="84" spans="1:18" ht="19.5" customHeight="1">
      <c r="A84" s="45" t="s">
        <v>74</v>
      </c>
      <c r="B84" s="45" t="s">
        <v>68</v>
      </c>
      <c r="C84" s="47" t="s">
        <v>72</v>
      </c>
      <c r="D84" s="48" t="s">
        <v>142</v>
      </c>
      <c r="E84" s="49" t="s">
        <v>143</v>
      </c>
      <c r="F84" s="50">
        <f t="shared" si="2"/>
        <v>1423.88</v>
      </c>
      <c r="G84" s="51">
        <v>0</v>
      </c>
      <c r="H84" s="46">
        <v>1397.88</v>
      </c>
      <c r="I84" s="50">
        <v>0</v>
      </c>
      <c r="J84" s="52">
        <v>0</v>
      </c>
      <c r="K84" s="53">
        <v>0</v>
      </c>
      <c r="L84" s="53">
        <f t="shared" si="3"/>
        <v>0</v>
      </c>
      <c r="M84" s="46">
        <v>0</v>
      </c>
      <c r="N84" s="54">
        <v>0</v>
      </c>
      <c r="O84" s="53">
        <v>0</v>
      </c>
      <c r="P84" s="53">
        <v>0</v>
      </c>
      <c r="Q84" s="46">
        <v>26</v>
      </c>
      <c r="R84" s="50">
        <v>0</v>
      </c>
    </row>
    <row r="85" spans="1:18" ht="19.5" customHeight="1">
      <c r="A85" s="45" t="s">
        <v>79</v>
      </c>
      <c r="B85" s="45" t="s">
        <v>76</v>
      </c>
      <c r="C85" s="47" t="s">
        <v>68</v>
      </c>
      <c r="D85" s="48" t="s">
        <v>142</v>
      </c>
      <c r="E85" s="49" t="s">
        <v>80</v>
      </c>
      <c r="F85" s="50">
        <f t="shared" si="2"/>
        <v>61.53</v>
      </c>
      <c r="G85" s="51">
        <v>0</v>
      </c>
      <c r="H85" s="46">
        <v>61.53</v>
      </c>
      <c r="I85" s="50">
        <v>0</v>
      </c>
      <c r="J85" s="52">
        <v>0</v>
      </c>
      <c r="K85" s="53">
        <v>0</v>
      </c>
      <c r="L85" s="53">
        <f t="shared" si="3"/>
        <v>0</v>
      </c>
      <c r="M85" s="46">
        <v>0</v>
      </c>
      <c r="N85" s="54">
        <v>0</v>
      </c>
      <c r="O85" s="53">
        <v>0</v>
      </c>
      <c r="P85" s="53">
        <v>0</v>
      </c>
      <c r="Q85" s="46">
        <v>0</v>
      </c>
      <c r="R85" s="50">
        <v>0</v>
      </c>
    </row>
    <row r="86" spans="1:18" ht="19.5" customHeight="1">
      <c r="A86" s="45"/>
      <c r="B86" s="45"/>
      <c r="C86" s="47"/>
      <c r="D86" s="48"/>
      <c r="E86" s="49" t="s">
        <v>144</v>
      </c>
      <c r="F86" s="50">
        <f t="shared" si="2"/>
        <v>37388.17</v>
      </c>
      <c r="G86" s="51">
        <v>12149.19</v>
      </c>
      <c r="H86" s="46">
        <v>16640.02</v>
      </c>
      <c r="I86" s="50">
        <v>0</v>
      </c>
      <c r="J86" s="52">
        <v>8398.96</v>
      </c>
      <c r="K86" s="53">
        <v>0</v>
      </c>
      <c r="L86" s="53">
        <f t="shared" si="3"/>
        <v>0</v>
      </c>
      <c r="M86" s="46">
        <v>0</v>
      </c>
      <c r="N86" s="54">
        <v>0</v>
      </c>
      <c r="O86" s="53">
        <v>0</v>
      </c>
      <c r="P86" s="53">
        <v>0</v>
      </c>
      <c r="Q86" s="46">
        <v>200</v>
      </c>
      <c r="R86" s="50">
        <v>0</v>
      </c>
    </row>
    <row r="87" spans="1:18" ht="19.5" customHeight="1">
      <c r="A87" s="45"/>
      <c r="B87" s="45"/>
      <c r="C87" s="47"/>
      <c r="D87" s="48" t="s">
        <v>145</v>
      </c>
      <c r="E87" s="49" t="s">
        <v>146</v>
      </c>
      <c r="F87" s="50">
        <f t="shared" si="2"/>
        <v>37388.17</v>
      </c>
      <c r="G87" s="51">
        <v>12149.19</v>
      </c>
      <c r="H87" s="46">
        <v>16640.02</v>
      </c>
      <c r="I87" s="50">
        <v>0</v>
      </c>
      <c r="J87" s="52">
        <v>8398.96</v>
      </c>
      <c r="K87" s="53">
        <v>0</v>
      </c>
      <c r="L87" s="53">
        <f t="shared" si="3"/>
        <v>0</v>
      </c>
      <c r="M87" s="46">
        <v>0</v>
      </c>
      <c r="N87" s="54">
        <v>0</v>
      </c>
      <c r="O87" s="53">
        <v>0</v>
      </c>
      <c r="P87" s="53">
        <v>0</v>
      </c>
      <c r="Q87" s="46">
        <v>200</v>
      </c>
      <c r="R87" s="50">
        <v>0</v>
      </c>
    </row>
    <row r="88" spans="1:18" ht="19.5" customHeight="1">
      <c r="A88" s="45" t="s">
        <v>147</v>
      </c>
      <c r="B88" s="45" t="s">
        <v>72</v>
      </c>
      <c r="C88" s="47" t="s">
        <v>63</v>
      </c>
      <c r="D88" s="48" t="s">
        <v>148</v>
      </c>
      <c r="E88" s="49" t="s">
        <v>149</v>
      </c>
      <c r="F88" s="50">
        <f t="shared" si="2"/>
        <v>36179.93</v>
      </c>
      <c r="G88" s="51">
        <v>12060.93</v>
      </c>
      <c r="H88" s="46">
        <v>16277.81</v>
      </c>
      <c r="I88" s="50">
        <v>0</v>
      </c>
      <c r="J88" s="52">
        <v>7641.19</v>
      </c>
      <c r="K88" s="53">
        <v>0</v>
      </c>
      <c r="L88" s="53">
        <f t="shared" si="3"/>
        <v>0</v>
      </c>
      <c r="M88" s="46">
        <v>0</v>
      </c>
      <c r="N88" s="54">
        <v>0</v>
      </c>
      <c r="O88" s="53">
        <v>0</v>
      </c>
      <c r="P88" s="53">
        <v>0</v>
      </c>
      <c r="Q88" s="46">
        <v>200</v>
      </c>
      <c r="R88" s="50">
        <v>0</v>
      </c>
    </row>
    <row r="89" spans="1:18" ht="19.5" customHeight="1">
      <c r="A89" s="45" t="s">
        <v>62</v>
      </c>
      <c r="B89" s="45" t="s">
        <v>63</v>
      </c>
      <c r="C89" s="47" t="s">
        <v>76</v>
      </c>
      <c r="D89" s="48" t="s">
        <v>148</v>
      </c>
      <c r="E89" s="49" t="s">
        <v>125</v>
      </c>
      <c r="F89" s="50">
        <f t="shared" si="2"/>
        <v>4.41</v>
      </c>
      <c r="G89" s="51">
        <v>0</v>
      </c>
      <c r="H89" s="46">
        <v>4.41</v>
      </c>
      <c r="I89" s="50">
        <v>0</v>
      </c>
      <c r="J89" s="52">
        <v>0</v>
      </c>
      <c r="K89" s="53">
        <v>0</v>
      </c>
      <c r="L89" s="53">
        <f t="shared" si="3"/>
        <v>0</v>
      </c>
      <c r="M89" s="46">
        <v>0</v>
      </c>
      <c r="N89" s="54">
        <v>0</v>
      </c>
      <c r="O89" s="53">
        <v>0</v>
      </c>
      <c r="P89" s="53">
        <v>0</v>
      </c>
      <c r="Q89" s="46">
        <v>0</v>
      </c>
      <c r="R89" s="50">
        <v>0</v>
      </c>
    </row>
    <row r="90" spans="1:18" ht="19.5" customHeight="1">
      <c r="A90" s="45" t="s">
        <v>62</v>
      </c>
      <c r="B90" s="45" t="s">
        <v>150</v>
      </c>
      <c r="C90" s="47" t="s">
        <v>94</v>
      </c>
      <c r="D90" s="48" t="s">
        <v>148</v>
      </c>
      <c r="E90" s="49" t="s">
        <v>151</v>
      </c>
      <c r="F90" s="50">
        <f t="shared" si="2"/>
        <v>3.42</v>
      </c>
      <c r="G90" s="51">
        <v>3.42</v>
      </c>
      <c r="H90" s="46">
        <v>0</v>
      </c>
      <c r="I90" s="50">
        <v>0</v>
      </c>
      <c r="J90" s="52">
        <v>0</v>
      </c>
      <c r="K90" s="53">
        <v>0</v>
      </c>
      <c r="L90" s="53">
        <f t="shared" si="3"/>
        <v>0</v>
      </c>
      <c r="M90" s="46">
        <v>0</v>
      </c>
      <c r="N90" s="54">
        <v>0</v>
      </c>
      <c r="O90" s="53">
        <v>0</v>
      </c>
      <c r="P90" s="53">
        <v>0</v>
      </c>
      <c r="Q90" s="46">
        <v>0</v>
      </c>
      <c r="R90" s="50">
        <v>0</v>
      </c>
    </row>
    <row r="91" spans="1:18" ht="19.5" customHeight="1">
      <c r="A91" s="45" t="s">
        <v>62</v>
      </c>
      <c r="B91" s="45" t="s">
        <v>150</v>
      </c>
      <c r="C91" s="47" t="s">
        <v>96</v>
      </c>
      <c r="D91" s="48" t="s">
        <v>148</v>
      </c>
      <c r="E91" s="49" t="s">
        <v>152</v>
      </c>
      <c r="F91" s="50">
        <f t="shared" si="2"/>
        <v>11.44</v>
      </c>
      <c r="G91" s="51">
        <v>0</v>
      </c>
      <c r="H91" s="46">
        <v>11.44</v>
      </c>
      <c r="I91" s="50">
        <v>0</v>
      </c>
      <c r="J91" s="52">
        <v>0</v>
      </c>
      <c r="K91" s="53">
        <v>0</v>
      </c>
      <c r="L91" s="53">
        <f t="shared" si="3"/>
        <v>0</v>
      </c>
      <c r="M91" s="46">
        <v>0</v>
      </c>
      <c r="N91" s="54">
        <v>0</v>
      </c>
      <c r="O91" s="53">
        <v>0</v>
      </c>
      <c r="P91" s="53">
        <v>0</v>
      </c>
      <c r="Q91" s="46">
        <v>0</v>
      </c>
      <c r="R91" s="50">
        <v>0</v>
      </c>
    </row>
    <row r="92" spans="1:18" ht="19.5" customHeight="1">
      <c r="A92" s="45" t="s">
        <v>70</v>
      </c>
      <c r="B92" s="45" t="s">
        <v>63</v>
      </c>
      <c r="C92" s="47" t="s">
        <v>76</v>
      </c>
      <c r="D92" s="48" t="s">
        <v>148</v>
      </c>
      <c r="E92" s="49" t="s">
        <v>89</v>
      </c>
      <c r="F92" s="50">
        <f t="shared" si="2"/>
        <v>170.73</v>
      </c>
      <c r="G92" s="51">
        <v>0</v>
      </c>
      <c r="H92" s="46">
        <v>133.22</v>
      </c>
      <c r="I92" s="50">
        <v>0</v>
      </c>
      <c r="J92" s="52">
        <v>37.51</v>
      </c>
      <c r="K92" s="53">
        <v>0</v>
      </c>
      <c r="L92" s="53">
        <f t="shared" si="3"/>
        <v>0</v>
      </c>
      <c r="M92" s="46">
        <v>0</v>
      </c>
      <c r="N92" s="54">
        <v>0</v>
      </c>
      <c r="O92" s="53">
        <v>0</v>
      </c>
      <c r="P92" s="53">
        <v>0</v>
      </c>
      <c r="Q92" s="46">
        <v>0</v>
      </c>
      <c r="R92" s="50">
        <v>0</v>
      </c>
    </row>
    <row r="93" spans="1:18" ht="19.5" customHeight="1">
      <c r="A93" s="45" t="s">
        <v>74</v>
      </c>
      <c r="B93" s="45" t="s">
        <v>68</v>
      </c>
      <c r="C93" s="47" t="s">
        <v>67</v>
      </c>
      <c r="D93" s="48" t="s">
        <v>148</v>
      </c>
      <c r="E93" s="49" t="s">
        <v>78</v>
      </c>
      <c r="F93" s="50">
        <f t="shared" si="2"/>
        <v>84.84</v>
      </c>
      <c r="G93" s="51">
        <v>84.84</v>
      </c>
      <c r="H93" s="46">
        <v>0</v>
      </c>
      <c r="I93" s="50">
        <v>0</v>
      </c>
      <c r="J93" s="52">
        <v>0</v>
      </c>
      <c r="K93" s="53">
        <v>0</v>
      </c>
      <c r="L93" s="53">
        <f t="shared" si="3"/>
        <v>0</v>
      </c>
      <c r="M93" s="46">
        <v>0</v>
      </c>
      <c r="N93" s="54">
        <v>0</v>
      </c>
      <c r="O93" s="53">
        <v>0</v>
      </c>
      <c r="P93" s="53">
        <v>0</v>
      </c>
      <c r="Q93" s="46">
        <v>0</v>
      </c>
      <c r="R93" s="50">
        <v>0</v>
      </c>
    </row>
    <row r="94" spans="1:18" ht="19.5" customHeight="1">
      <c r="A94" s="45" t="s">
        <v>79</v>
      </c>
      <c r="B94" s="45" t="s">
        <v>76</v>
      </c>
      <c r="C94" s="47" t="s">
        <v>68</v>
      </c>
      <c r="D94" s="48" t="s">
        <v>148</v>
      </c>
      <c r="E94" s="49" t="s">
        <v>80</v>
      </c>
      <c r="F94" s="50">
        <f t="shared" si="2"/>
        <v>933.4</v>
      </c>
      <c r="G94" s="51">
        <v>0</v>
      </c>
      <c r="H94" s="46">
        <v>213.14</v>
      </c>
      <c r="I94" s="50">
        <v>0</v>
      </c>
      <c r="J94" s="52">
        <v>720.26</v>
      </c>
      <c r="K94" s="53">
        <v>0</v>
      </c>
      <c r="L94" s="53">
        <f t="shared" si="3"/>
        <v>0</v>
      </c>
      <c r="M94" s="46">
        <v>0</v>
      </c>
      <c r="N94" s="54">
        <v>0</v>
      </c>
      <c r="O94" s="53">
        <v>0</v>
      </c>
      <c r="P94" s="53">
        <v>0</v>
      </c>
      <c r="Q94" s="46">
        <v>0</v>
      </c>
      <c r="R94" s="50">
        <v>0</v>
      </c>
    </row>
    <row r="95" spans="1:18" ht="19.5" customHeight="1">
      <c r="A95" s="45"/>
      <c r="B95" s="45"/>
      <c r="C95" s="47"/>
      <c r="D95" s="48"/>
      <c r="E95" s="49" t="s">
        <v>153</v>
      </c>
      <c r="F95" s="50">
        <f t="shared" si="2"/>
        <v>6064.530000000001</v>
      </c>
      <c r="G95" s="51">
        <v>653.35</v>
      </c>
      <c r="H95" s="46">
        <v>4539.87</v>
      </c>
      <c r="I95" s="50">
        <v>0</v>
      </c>
      <c r="J95" s="52">
        <v>646.31</v>
      </c>
      <c r="K95" s="53">
        <v>0</v>
      </c>
      <c r="L95" s="53">
        <f t="shared" si="3"/>
        <v>0</v>
      </c>
      <c r="M95" s="46">
        <v>0</v>
      </c>
      <c r="N95" s="54">
        <v>0</v>
      </c>
      <c r="O95" s="53">
        <v>0</v>
      </c>
      <c r="P95" s="53">
        <v>0</v>
      </c>
      <c r="Q95" s="46">
        <v>225</v>
      </c>
      <c r="R95" s="50">
        <v>0</v>
      </c>
    </row>
    <row r="96" spans="1:18" ht="19.5" customHeight="1">
      <c r="A96" s="45"/>
      <c r="B96" s="45"/>
      <c r="C96" s="47"/>
      <c r="D96" s="48" t="s">
        <v>154</v>
      </c>
      <c r="E96" s="49" t="s">
        <v>155</v>
      </c>
      <c r="F96" s="50">
        <f t="shared" si="2"/>
        <v>6064.530000000001</v>
      </c>
      <c r="G96" s="51">
        <v>653.35</v>
      </c>
      <c r="H96" s="46">
        <v>4539.87</v>
      </c>
      <c r="I96" s="50">
        <v>0</v>
      </c>
      <c r="J96" s="52">
        <v>646.31</v>
      </c>
      <c r="K96" s="53">
        <v>0</v>
      </c>
      <c r="L96" s="53">
        <f t="shared" si="3"/>
        <v>0</v>
      </c>
      <c r="M96" s="46">
        <v>0</v>
      </c>
      <c r="N96" s="54">
        <v>0</v>
      </c>
      <c r="O96" s="53">
        <v>0</v>
      </c>
      <c r="P96" s="53">
        <v>0</v>
      </c>
      <c r="Q96" s="46">
        <v>225</v>
      </c>
      <c r="R96" s="50">
        <v>0</v>
      </c>
    </row>
    <row r="97" spans="1:18" ht="19.5" customHeight="1">
      <c r="A97" s="45" t="s">
        <v>147</v>
      </c>
      <c r="B97" s="45" t="s">
        <v>72</v>
      </c>
      <c r="C97" s="47" t="s">
        <v>76</v>
      </c>
      <c r="D97" s="48" t="s">
        <v>156</v>
      </c>
      <c r="E97" s="49" t="s">
        <v>157</v>
      </c>
      <c r="F97" s="50">
        <f t="shared" si="2"/>
        <v>5130.82</v>
      </c>
      <c r="G97" s="51">
        <v>653.35</v>
      </c>
      <c r="H97" s="46">
        <v>3722.03</v>
      </c>
      <c r="I97" s="50">
        <v>0</v>
      </c>
      <c r="J97" s="52">
        <v>580.44</v>
      </c>
      <c r="K97" s="53">
        <v>0</v>
      </c>
      <c r="L97" s="53">
        <f t="shared" si="3"/>
        <v>0</v>
      </c>
      <c r="M97" s="46">
        <v>0</v>
      </c>
      <c r="N97" s="54">
        <v>0</v>
      </c>
      <c r="O97" s="53">
        <v>0</v>
      </c>
      <c r="P97" s="53">
        <v>0</v>
      </c>
      <c r="Q97" s="46">
        <v>175</v>
      </c>
      <c r="R97" s="50">
        <v>0</v>
      </c>
    </row>
    <row r="98" spans="1:18" ht="19.5" customHeight="1">
      <c r="A98" s="45" t="s">
        <v>62</v>
      </c>
      <c r="B98" s="45" t="s">
        <v>63</v>
      </c>
      <c r="C98" s="47" t="s">
        <v>76</v>
      </c>
      <c r="D98" s="48" t="s">
        <v>156</v>
      </c>
      <c r="E98" s="49" t="s">
        <v>125</v>
      </c>
      <c r="F98" s="50">
        <f t="shared" si="2"/>
        <v>142.31</v>
      </c>
      <c r="G98" s="51">
        <v>0</v>
      </c>
      <c r="H98" s="46">
        <v>122.31</v>
      </c>
      <c r="I98" s="50">
        <v>0</v>
      </c>
      <c r="J98" s="52">
        <v>0</v>
      </c>
      <c r="K98" s="53">
        <v>0</v>
      </c>
      <c r="L98" s="53">
        <f t="shared" si="3"/>
        <v>0</v>
      </c>
      <c r="M98" s="46">
        <v>0</v>
      </c>
      <c r="N98" s="54">
        <v>0</v>
      </c>
      <c r="O98" s="53">
        <v>0</v>
      </c>
      <c r="P98" s="53">
        <v>0</v>
      </c>
      <c r="Q98" s="46">
        <v>20</v>
      </c>
      <c r="R98" s="50">
        <v>0</v>
      </c>
    </row>
    <row r="99" spans="1:18" ht="19.5" customHeight="1">
      <c r="A99" s="45" t="s">
        <v>62</v>
      </c>
      <c r="B99" s="45" t="s">
        <v>113</v>
      </c>
      <c r="C99" s="47" t="s">
        <v>68</v>
      </c>
      <c r="D99" s="48" t="s">
        <v>156</v>
      </c>
      <c r="E99" s="49" t="s">
        <v>158</v>
      </c>
      <c r="F99" s="50">
        <f t="shared" si="2"/>
        <v>97</v>
      </c>
      <c r="G99" s="51">
        <v>0</v>
      </c>
      <c r="H99" s="46">
        <v>77</v>
      </c>
      <c r="I99" s="50">
        <v>0</v>
      </c>
      <c r="J99" s="52">
        <v>0</v>
      </c>
      <c r="K99" s="53">
        <v>0</v>
      </c>
      <c r="L99" s="53">
        <f t="shared" si="3"/>
        <v>0</v>
      </c>
      <c r="M99" s="46">
        <v>0</v>
      </c>
      <c r="N99" s="54">
        <v>0</v>
      </c>
      <c r="O99" s="53">
        <v>0</v>
      </c>
      <c r="P99" s="53">
        <v>0</v>
      </c>
      <c r="Q99" s="46">
        <v>20</v>
      </c>
      <c r="R99" s="50">
        <v>0</v>
      </c>
    </row>
    <row r="100" spans="1:18" ht="19.5" customHeight="1">
      <c r="A100" s="45" t="s">
        <v>70</v>
      </c>
      <c r="B100" s="45" t="s">
        <v>63</v>
      </c>
      <c r="C100" s="47" t="s">
        <v>76</v>
      </c>
      <c r="D100" s="48" t="s">
        <v>156</v>
      </c>
      <c r="E100" s="49" t="s">
        <v>89</v>
      </c>
      <c r="F100" s="50">
        <f t="shared" si="2"/>
        <v>386.21</v>
      </c>
      <c r="G100" s="51">
        <v>0</v>
      </c>
      <c r="H100" s="46">
        <v>310.34</v>
      </c>
      <c r="I100" s="50">
        <v>0</v>
      </c>
      <c r="J100" s="52">
        <v>65.87</v>
      </c>
      <c r="K100" s="53">
        <v>0</v>
      </c>
      <c r="L100" s="53">
        <f t="shared" si="3"/>
        <v>0</v>
      </c>
      <c r="M100" s="46">
        <v>0</v>
      </c>
      <c r="N100" s="54">
        <v>0</v>
      </c>
      <c r="O100" s="53">
        <v>0</v>
      </c>
      <c r="P100" s="53">
        <v>0</v>
      </c>
      <c r="Q100" s="46">
        <v>10</v>
      </c>
      <c r="R100" s="50">
        <v>0</v>
      </c>
    </row>
    <row r="101" spans="1:18" ht="19.5" customHeight="1">
      <c r="A101" s="45" t="s">
        <v>79</v>
      </c>
      <c r="B101" s="45" t="s">
        <v>76</v>
      </c>
      <c r="C101" s="47" t="s">
        <v>68</v>
      </c>
      <c r="D101" s="48" t="s">
        <v>156</v>
      </c>
      <c r="E101" s="49" t="s">
        <v>80</v>
      </c>
      <c r="F101" s="50">
        <f t="shared" si="2"/>
        <v>308.19</v>
      </c>
      <c r="G101" s="51">
        <v>0</v>
      </c>
      <c r="H101" s="46">
        <v>308.19</v>
      </c>
      <c r="I101" s="50">
        <v>0</v>
      </c>
      <c r="J101" s="52">
        <v>0</v>
      </c>
      <c r="K101" s="53">
        <v>0</v>
      </c>
      <c r="L101" s="53">
        <f t="shared" si="3"/>
        <v>0</v>
      </c>
      <c r="M101" s="46">
        <v>0</v>
      </c>
      <c r="N101" s="54">
        <v>0</v>
      </c>
      <c r="O101" s="53">
        <v>0</v>
      </c>
      <c r="P101" s="53">
        <v>0</v>
      </c>
      <c r="Q101" s="46">
        <v>0</v>
      </c>
      <c r="R101" s="50">
        <v>0</v>
      </c>
    </row>
    <row r="102" spans="1:18" ht="19.5" customHeight="1">
      <c r="A102" s="45"/>
      <c r="B102" s="45"/>
      <c r="C102" s="47"/>
      <c r="D102" s="48"/>
      <c r="E102" s="49" t="s">
        <v>159</v>
      </c>
      <c r="F102" s="50">
        <f t="shared" si="2"/>
        <v>4124.98</v>
      </c>
      <c r="G102" s="51">
        <v>40</v>
      </c>
      <c r="H102" s="46">
        <v>1321.35</v>
      </c>
      <c r="I102" s="50">
        <v>0</v>
      </c>
      <c r="J102" s="52">
        <v>2459.63</v>
      </c>
      <c r="K102" s="53">
        <v>0</v>
      </c>
      <c r="L102" s="53">
        <f t="shared" si="3"/>
        <v>0</v>
      </c>
      <c r="M102" s="46">
        <v>0</v>
      </c>
      <c r="N102" s="54">
        <v>0</v>
      </c>
      <c r="O102" s="53">
        <v>0</v>
      </c>
      <c r="P102" s="53">
        <v>0</v>
      </c>
      <c r="Q102" s="46">
        <v>304</v>
      </c>
      <c r="R102" s="50">
        <v>0</v>
      </c>
    </row>
    <row r="103" spans="1:18" ht="19.5" customHeight="1">
      <c r="A103" s="45"/>
      <c r="B103" s="45"/>
      <c r="C103" s="47"/>
      <c r="D103" s="48" t="s">
        <v>160</v>
      </c>
      <c r="E103" s="49" t="s">
        <v>161</v>
      </c>
      <c r="F103" s="50">
        <f t="shared" si="2"/>
        <v>4124.98</v>
      </c>
      <c r="G103" s="51">
        <v>40</v>
      </c>
      <c r="H103" s="46">
        <v>1321.35</v>
      </c>
      <c r="I103" s="50">
        <v>0</v>
      </c>
      <c r="J103" s="52">
        <v>2459.63</v>
      </c>
      <c r="K103" s="53">
        <v>0</v>
      </c>
      <c r="L103" s="53">
        <f t="shared" si="3"/>
        <v>0</v>
      </c>
      <c r="M103" s="46">
        <v>0</v>
      </c>
      <c r="N103" s="54">
        <v>0</v>
      </c>
      <c r="O103" s="53">
        <v>0</v>
      </c>
      <c r="P103" s="53">
        <v>0</v>
      </c>
      <c r="Q103" s="46">
        <v>304</v>
      </c>
      <c r="R103" s="50">
        <v>0</v>
      </c>
    </row>
    <row r="104" spans="1:18" ht="19.5" customHeight="1">
      <c r="A104" s="45" t="s">
        <v>147</v>
      </c>
      <c r="B104" s="45" t="s">
        <v>72</v>
      </c>
      <c r="C104" s="47" t="s">
        <v>76</v>
      </c>
      <c r="D104" s="48" t="s">
        <v>162</v>
      </c>
      <c r="E104" s="49" t="s">
        <v>157</v>
      </c>
      <c r="F104" s="50">
        <f t="shared" si="2"/>
        <v>3756.64</v>
      </c>
      <c r="G104" s="51">
        <v>40</v>
      </c>
      <c r="H104" s="46">
        <v>1230.96</v>
      </c>
      <c r="I104" s="50">
        <v>0</v>
      </c>
      <c r="J104" s="52">
        <v>2219.68</v>
      </c>
      <c r="K104" s="53">
        <v>0</v>
      </c>
      <c r="L104" s="53">
        <f t="shared" si="3"/>
        <v>0</v>
      </c>
      <c r="M104" s="46">
        <v>0</v>
      </c>
      <c r="N104" s="54">
        <v>0</v>
      </c>
      <c r="O104" s="53">
        <v>0</v>
      </c>
      <c r="P104" s="53">
        <v>0</v>
      </c>
      <c r="Q104" s="46">
        <v>266</v>
      </c>
      <c r="R104" s="50">
        <v>0</v>
      </c>
    </row>
    <row r="105" spans="1:18" ht="19.5" customHeight="1">
      <c r="A105" s="45" t="s">
        <v>62</v>
      </c>
      <c r="B105" s="45" t="s">
        <v>63</v>
      </c>
      <c r="C105" s="47" t="s">
        <v>76</v>
      </c>
      <c r="D105" s="48" t="s">
        <v>162</v>
      </c>
      <c r="E105" s="49" t="s">
        <v>125</v>
      </c>
      <c r="F105" s="50">
        <f t="shared" si="2"/>
        <v>10.19</v>
      </c>
      <c r="G105" s="51">
        <v>0</v>
      </c>
      <c r="H105" s="46">
        <v>10.19</v>
      </c>
      <c r="I105" s="50">
        <v>0</v>
      </c>
      <c r="J105" s="52">
        <v>0</v>
      </c>
      <c r="K105" s="53">
        <v>0</v>
      </c>
      <c r="L105" s="53">
        <f t="shared" si="3"/>
        <v>0</v>
      </c>
      <c r="M105" s="46">
        <v>0</v>
      </c>
      <c r="N105" s="54">
        <v>0</v>
      </c>
      <c r="O105" s="53">
        <v>0</v>
      </c>
      <c r="P105" s="53">
        <v>0</v>
      </c>
      <c r="Q105" s="46">
        <v>0</v>
      </c>
      <c r="R105" s="50">
        <v>0</v>
      </c>
    </row>
    <row r="106" spans="1:18" ht="19.5" customHeight="1">
      <c r="A106" s="45" t="s">
        <v>70</v>
      </c>
      <c r="B106" s="45" t="s">
        <v>63</v>
      </c>
      <c r="C106" s="47" t="s">
        <v>76</v>
      </c>
      <c r="D106" s="48" t="s">
        <v>162</v>
      </c>
      <c r="E106" s="49" t="s">
        <v>89</v>
      </c>
      <c r="F106" s="50">
        <f t="shared" si="2"/>
        <v>202.32</v>
      </c>
      <c r="G106" s="51">
        <v>0</v>
      </c>
      <c r="H106" s="46">
        <v>34.37</v>
      </c>
      <c r="I106" s="50">
        <v>0</v>
      </c>
      <c r="J106" s="52">
        <v>129.95</v>
      </c>
      <c r="K106" s="53">
        <v>0</v>
      </c>
      <c r="L106" s="53">
        <f t="shared" si="3"/>
        <v>0</v>
      </c>
      <c r="M106" s="46">
        <v>0</v>
      </c>
      <c r="N106" s="54">
        <v>0</v>
      </c>
      <c r="O106" s="53">
        <v>0</v>
      </c>
      <c r="P106" s="53">
        <v>0</v>
      </c>
      <c r="Q106" s="46">
        <v>38</v>
      </c>
      <c r="R106" s="50">
        <v>0</v>
      </c>
    </row>
    <row r="107" spans="1:18" ht="19.5" customHeight="1">
      <c r="A107" s="45" t="s">
        <v>79</v>
      </c>
      <c r="B107" s="45" t="s">
        <v>76</v>
      </c>
      <c r="C107" s="47" t="s">
        <v>68</v>
      </c>
      <c r="D107" s="48" t="s">
        <v>162</v>
      </c>
      <c r="E107" s="49" t="s">
        <v>80</v>
      </c>
      <c r="F107" s="50">
        <f t="shared" si="2"/>
        <v>155.82999999999998</v>
      </c>
      <c r="G107" s="51">
        <v>0</v>
      </c>
      <c r="H107" s="46">
        <v>45.83</v>
      </c>
      <c r="I107" s="50">
        <v>0</v>
      </c>
      <c r="J107" s="52">
        <v>110</v>
      </c>
      <c r="K107" s="53">
        <v>0</v>
      </c>
      <c r="L107" s="53">
        <f t="shared" si="3"/>
        <v>0</v>
      </c>
      <c r="M107" s="46">
        <v>0</v>
      </c>
      <c r="N107" s="54">
        <v>0</v>
      </c>
      <c r="O107" s="53">
        <v>0</v>
      </c>
      <c r="P107" s="53">
        <v>0</v>
      </c>
      <c r="Q107" s="46">
        <v>0</v>
      </c>
      <c r="R107" s="50">
        <v>0</v>
      </c>
    </row>
    <row r="108" spans="1:18" ht="19.5" customHeight="1">
      <c r="A108" s="45"/>
      <c r="B108" s="45"/>
      <c r="C108" s="47"/>
      <c r="D108" s="48"/>
      <c r="E108" s="49" t="s">
        <v>163</v>
      </c>
      <c r="F108" s="50">
        <f t="shared" si="2"/>
        <v>420549.8</v>
      </c>
      <c r="G108" s="51">
        <v>230605.8</v>
      </c>
      <c r="H108" s="46">
        <v>189944</v>
      </c>
      <c r="I108" s="50">
        <v>0</v>
      </c>
      <c r="J108" s="52">
        <v>0</v>
      </c>
      <c r="K108" s="53">
        <v>0</v>
      </c>
      <c r="L108" s="53">
        <f t="shared" si="3"/>
        <v>0</v>
      </c>
      <c r="M108" s="46">
        <v>0</v>
      </c>
      <c r="N108" s="54">
        <v>0</v>
      </c>
      <c r="O108" s="53">
        <v>0</v>
      </c>
      <c r="P108" s="53">
        <v>0</v>
      </c>
      <c r="Q108" s="46">
        <v>0</v>
      </c>
      <c r="R108" s="50">
        <v>0</v>
      </c>
    </row>
    <row r="109" spans="1:18" ht="19.5" customHeight="1">
      <c r="A109" s="45"/>
      <c r="B109" s="45"/>
      <c r="C109" s="47"/>
      <c r="D109" s="48" t="s">
        <v>164</v>
      </c>
      <c r="E109" s="49" t="s">
        <v>165</v>
      </c>
      <c r="F109" s="50">
        <f t="shared" si="2"/>
        <v>420549.8</v>
      </c>
      <c r="G109" s="51">
        <v>230605.8</v>
      </c>
      <c r="H109" s="46">
        <v>189944</v>
      </c>
      <c r="I109" s="50">
        <v>0</v>
      </c>
      <c r="J109" s="52">
        <v>0</v>
      </c>
      <c r="K109" s="53">
        <v>0</v>
      </c>
      <c r="L109" s="53">
        <f t="shared" si="3"/>
        <v>0</v>
      </c>
      <c r="M109" s="46">
        <v>0</v>
      </c>
      <c r="N109" s="54">
        <v>0</v>
      </c>
      <c r="O109" s="53">
        <v>0</v>
      </c>
      <c r="P109" s="53">
        <v>0</v>
      </c>
      <c r="Q109" s="46">
        <v>0</v>
      </c>
      <c r="R109" s="50">
        <v>0</v>
      </c>
    </row>
    <row r="110" spans="1:18" ht="19.5" customHeight="1">
      <c r="A110" s="45" t="s">
        <v>70</v>
      </c>
      <c r="B110" s="45" t="s">
        <v>63</v>
      </c>
      <c r="C110" s="47" t="s">
        <v>67</v>
      </c>
      <c r="D110" s="48" t="s">
        <v>166</v>
      </c>
      <c r="E110" s="49" t="s">
        <v>167</v>
      </c>
      <c r="F110" s="50">
        <f t="shared" si="2"/>
        <v>122.8</v>
      </c>
      <c r="G110" s="51">
        <v>57.8</v>
      </c>
      <c r="H110" s="46">
        <v>65</v>
      </c>
      <c r="I110" s="50">
        <v>0</v>
      </c>
      <c r="J110" s="52">
        <v>0</v>
      </c>
      <c r="K110" s="53">
        <v>0</v>
      </c>
      <c r="L110" s="53">
        <f t="shared" si="3"/>
        <v>0</v>
      </c>
      <c r="M110" s="46">
        <v>0</v>
      </c>
      <c r="N110" s="54">
        <v>0</v>
      </c>
      <c r="O110" s="53">
        <v>0</v>
      </c>
      <c r="P110" s="53">
        <v>0</v>
      </c>
      <c r="Q110" s="46">
        <v>0</v>
      </c>
      <c r="R110" s="50">
        <v>0</v>
      </c>
    </row>
    <row r="111" spans="1:18" ht="19.5" customHeight="1">
      <c r="A111" s="45" t="s">
        <v>74</v>
      </c>
      <c r="B111" s="45" t="s">
        <v>68</v>
      </c>
      <c r="C111" s="47" t="s">
        <v>168</v>
      </c>
      <c r="D111" s="48" t="s">
        <v>166</v>
      </c>
      <c r="E111" s="49" t="s">
        <v>169</v>
      </c>
      <c r="F111" s="50">
        <f t="shared" si="2"/>
        <v>197387</v>
      </c>
      <c r="G111" s="51">
        <v>68109</v>
      </c>
      <c r="H111" s="46">
        <v>129278</v>
      </c>
      <c r="I111" s="50">
        <v>0</v>
      </c>
      <c r="J111" s="52">
        <v>0</v>
      </c>
      <c r="K111" s="53">
        <v>0</v>
      </c>
      <c r="L111" s="53">
        <f t="shared" si="3"/>
        <v>0</v>
      </c>
      <c r="M111" s="46">
        <v>0</v>
      </c>
      <c r="N111" s="54">
        <v>0</v>
      </c>
      <c r="O111" s="53">
        <v>0</v>
      </c>
      <c r="P111" s="53">
        <v>0</v>
      </c>
      <c r="Q111" s="46">
        <v>0</v>
      </c>
      <c r="R111" s="50">
        <v>0</v>
      </c>
    </row>
    <row r="112" spans="1:18" ht="19.5" customHeight="1">
      <c r="A112" s="45" t="s">
        <v>74</v>
      </c>
      <c r="B112" s="45" t="s">
        <v>68</v>
      </c>
      <c r="C112" s="47" t="s">
        <v>170</v>
      </c>
      <c r="D112" s="48" t="s">
        <v>166</v>
      </c>
      <c r="E112" s="49" t="s">
        <v>171</v>
      </c>
      <c r="F112" s="50">
        <f t="shared" si="2"/>
        <v>59541</v>
      </c>
      <c r="G112" s="51">
        <v>0</v>
      </c>
      <c r="H112" s="46">
        <v>59541</v>
      </c>
      <c r="I112" s="50">
        <v>0</v>
      </c>
      <c r="J112" s="52">
        <v>0</v>
      </c>
      <c r="K112" s="53">
        <v>0</v>
      </c>
      <c r="L112" s="53">
        <f t="shared" si="3"/>
        <v>0</v>
      </c>
      <c r="M112" s="46">
        <v>0</v>
      </c>
      <c r="N112" s="54">
        <v>0</v>
      </c>
      <c r="O112" s="53">
        <v>0</v>
      </c>
      <c r="P112" s="53">
        <v>0</v>
      </c>
      <c r="Q112" s="46">
        <v>0</v>
      </c>
      <c r="R112" s="50">
        <v>0</v>
      </c>
    </row>
    <row r="113" spans="1:18" ht="19.5" customHeight="1">
      <c r="A113" s="45" t="s">
        <v>74</v>
      </c>
      <c r="B113" s="45" t="s">
        <v>68</v>
      </c>
      <c r="C113" s="47" t="s">
        <v>67</v>
      </c>
      <c r="D113" s="48" t="s">
        <v>166</v>
      </c>
      <c r="E113" s="49" t="s">
        <v>78</v>
      </c>
      <c r="F113" s="50">
        <f t="shared" si="2"/>
        <v>163499</v>
      </c>
      <c r="G113" s="51">
        <v>162439</v>
      </c>
      <c r="H113" s="46">
        <v>1060</v>
      </c>
      <c r="I113" s="50">
        <v>0</v>
      </c>
      <c r="J113" s="52">
        <v>0</v>
      </c>
      <c r="K113" s="53">
        <v>0</v>
      </c>
      <c r="L113" s="53">
        <f t="shared" si="3"/>
        <v>0</v>
      </c>
      <c r="M113" s="46">
        <v>0</v>
      </c>
      <c r="N113" s="54">
        <v>0</v>
      </c>
      <c r="O113" s="53">
        <v>0</v>
      </c>
      <c r="P113" s="53">
        <v>0</v>
      </c>
      <c r="Q113" s="46">
        <v>0</v>
      </c>
      <c r="R113" s="50">
        <v>0</v>
      </c>
    </row>
    <row r="114" spans="1:18" ht="19.5" customHeight="1">
      <c r="A114" s="45"/>
      <c r="B114" s="45"/>
      <c r="C114" s="47"/>
      <c r="D114" s="48"/>
      <c r="E114" s="49" t="s">
        <v>172</v>
      </c>
      <c r="F114" s="50">
        <f t="shared" si="2"/>
        <v>377.11</v>
      </c>
      <c r="G114" s="51">
        <v>0</v>
      </c>
      <c r="H114" s="46">
        <v>377.11</v>
      </c>
      <c r="I114" s="50">
        <v>0</v>
      </c>
      <c r="J114" s="52">
        <v>0</v>
      </c>
      <c r="K114" s="53">
        <v>0</v>
      </c>
      <c r="L114" s="53">
        <f t="shared" si="3"/>
        <v>0</v>
      </c>
      <c r="M114" s="46">
        <v>0</v>
      </c>
      <c r="N114" s="54">
        <v>0</v>
      </c>
      <c r="O114" s="53">
        <v>0</v>
      </c>
      <c r="P114" s="53">
        <v>0</v>
      </c>
      <c r="Q114" s="46">
        <v>0</v>
      </c>
      <c r="R114" s="50">
        <v>0</v>
      </c>
    </row>
    <row r="115" spans="1:18" ht="19.5" customHeight="1">
      <c r="A115" s="45"/>
      <c r="B115" s="45"/>
      <c r="C115" s="47"/>
      <c r="D115" s="48" t="s">
        <v>173</v>
      </c>
      <c r="E115" s="49" t="s">
        <v>174</v>
      </c>
      <c r="F115" s="50">
        <f t="shared" si="2"/>
        <v>377.11</v>
      </c>
      <c r="G115" s="51">
        <v>0</v>
      </c>
      <c r="H115" s="46">
        <v>377.11</v>
      </c>
      <c r="I115" s="50">
        <v>0</v>
      </c>
      <c r="J115" s="52">
        <v>0</v>
      </c>
      <c r="K115" s="53">
        <v>0</v>
      </c>
      <c r="L115" s="53">
        <f t="shared" si="3"/>
        <v>0</v>
      </c>
      <c r="M115" s="46">
        <v>0</v>
      </c>
      <c r="N115" s="54">
        <v>0</v>
      </c>
      <c r="O115" s="53">
        <v>0</v>
      </c>
      <c r="P115" s="53">
        <v>0</v>
      </c>
      <c r="Q115" s="46">
        <v>0</v>
      </c>
      <c r="R115" s="50">
        <v>0</v>
      </c>
    </row>
    <row r="116" spans="1:18" ht="19.5" customHeight="1">
      <c r="A116" s="45" t="s">
        <v>62</v>
      </c>
      <c r="B116" s="45" t="s">
        <v>63</v>
      </c>
      <c r="C116" s="47" t="s">
        <v>76</v>
      </c>
      <c r="D116" s="48" t="s">
        <v>175</v>
      </c>
      <c r="E116" s="49" t="s">
        <v>125</v>
      </c>
      <c r="F116" s="50">
        <f t="shared" si="2"/>
        <v>13.18</v>
      </c>
      <c r="G116" s="51">
        <v>0</v>
      </c>
      <c r="H116" s="46">
        <v>13.18</v>
      </c>
      <c r="I116" s="50">
        <v>0</v>
      </c>
      <c r="J116" s="52">
        <v>0</v>
      </c>
      <c r="K116" s="53">
        <v>0</v>
      </c>
      <c r="L116" s="53">
        <f t="shared" si="3"/>
        <v>0</v>
      </c>
      <c r="M116" s="46">
        <v>0</v>
      </c>
      <c r="N116" s="54">
        <v>0</v>
      </c>
      <c r="O116" s="53">
        <v>0</v>
      </c>
      <c r="P116" s="53">
        <v>0</v>
      </c>
      <c r="Q116" s="46">
        <v>0</v>
      </c>
      <c r="R116" s="50">
        <v>0</v>
      </c>
    </row>
    <row r="117" spans="1:18" ht="19.5" customHeight="1">
      <c r="A117" s="45" t="s">
        <v>74</v>
      </c>
      <c r="B117" s="45" t="s">
        <v>68</v>
      </c>
      <c r="C117" s="47" t="s">
        <v>67</v>
      </c>
      <c r="D117" s="48" t="s">
        <v>175</v>
      </c>
      <c r="E117" s="49" t="s">
        <v>78</v>
      </c>
      <c r="F117" s="50">
        <f t="shared" si="2"/>
        <v>363.93</v>
      </c>
      <c r="G117" s="51">
        <v>0</v>
      </c>
      <c r="H117" s="46">
        <v>363.93</v>
      </c>
      <c r="I117" s="50">
        <v>0</v>
      </c>
      <c r="J117" s="52">
        <v>0</v>
      </c>
      <c r="K117" s="53">
        <v>0</v>
      </c>
      <c r="L117" s="53">
        <f t="shared" si="3"/>
        <v>0</v>
      </c>
      <c r="M117" s="46">
        <v>0</v>
      </c>
      <c r="N117" s="54">
        <v>0</v>
      </c>
      <c r="O117" s="53">
        <v>0</v>
      </c>
      <c r="P117" s="53">
        <v>0</v>
      </c>
      <c r="Q117" s="46">
        <v>0</v>
      </c>
      <c r="R117" s="50">
        <v>0</v>
      </c>
    </row>
    <row r="118" spans="1:18" ht="19.5" customHeight="1">
      <c r="A118" s="45"/>
      <c r="B118" s="45"/>
      <c r="C118" s="47"/>
      <c r="D118" s="48"/>
      <c r="E118" s="49" t="s">
        <v>176</v>
      </c>
      <c r="F118" s="50">
        <f t="shared" si="2"/>
        <v>44548.02999999999</v>
      </c>
      <c r="G118" s="51">
        <v>24038.53</v>
      </c>
      <c r="H118" s="46">
        <v>13232.38</v>
      </c>
      <c r="I118" s="50">
        <v>0</v>
      </c>
      <c r="J118" s="52">
        <v>0</v>
      </c>
      <c r="K118" s="53">
        <v>6935.66</v>
      </c>
      <c r="L118" s="53">
        <f t="shared" si="3"/>
        <v>0</v>
      </c>
      <c r="M118" s="46">
        <v>0</v>
      </c>
      <c r="N118" s="54">
        <v>0</v>
      </c>
      <c r="O118" s="53">
        <v>0</v>
      </c>
      <c r="P118" s="53">
        <v>0</v>
      </c>
      <c r="Q118" s="46">
        <v>341.46</v>
      </c>
      <c r="R118" s="50">
        <v>0</v>
      </c>
    </row>
    <row r="119" spans="1:18" ht="19.5" customHeight="1">
      <c r="A119" s="45"/>
      <c r="B119" s="45"/>
      <c r="C119" s="47"/>
      <c r="D119" s="48" t="s">
        <v>105</v>
      </c>
      <c r="E119" s="49" t="s">
        <v>177</v>
      </c>
      <c r="F119" s="50">
        <f t="shared" si="2"/>
        <v>812.93</v>
      </c>
      <c r="G119" s="51">
        <v>0</v>
      </c>
      <c r="H119" s="46">
        <v>592.93</v>
      </c>
      <c r="I119" s="50">
        <v>0</v>
      </c>
      <c r="J119" s="52">
        <v>0</v>
      </c>
      <c r="K119" s="53">
        <v>0</v>
      </c>
      <c r="L119" s="53">
        <f t="shared" si="3"/>
        <v>0</v>
      </c>
      <c r="M119" s="46">
        <v>0</v>
      </c>
      <c r="N119" s="54">
        <v>0</v>
      </c>
      <c r="O119" s="53">
        <v>0</v>
      </c>
      <c r="P119" s="53">
        <v>0</v>
      </c>
      <c r="Q119" s="46">
        <v>220</v>
      </c>
      <c r="R119" s="50">
        <v>0</v>
      </c>
    </row>
    <row r="120" spans="1:18" ht="19.5" customHeight="1">
      <c r="A120" s="45" t="s">
        <v>62</v>
      </c>
      <c r="B120" s="45" t="s">
        <v>63</v>
      </c>
      <c r="C120" s="47" t="s">
        <v>76</v>
      </c>
      <c r="D120" s="48" t="s">
        <v>178</v>
      </c>
      <c r="E120" s="49" t="s">
        <v>125</v>
      </c>
      <c r="F120" s="50">
        <f t="shared" si="2"/>
        <v>9.78</v>
      </c>
      <c r="G120" s="51">
        <v>0</v>
      </c>
      <c r="H120" s="46">
        <v>9.78</v>
      </c>
      <c r="I120" s="50">
        <v>0</v>
      </c>
      <c r="J120" s="52">
        <v>0</v>
      </c>
      <c r="K120" s="53">
        <v>0</v>
      </c>
      <c r="L120" s="53">
        <f t="shared" si="3"/>
        <v>0</v>
      </c>
      <c r="M120" s="46">
        <v>0</v>
      </c>
      <c r="N120" s="54">
        <v>0</v>
      </c>
      <c r="O120" s="53">
        <v>0</v>
      </c>
      <c r="P120" s="53">
        <v>0</v>
      </c>
      <c r="Q120" s="46">
        <v>0</v>
      </c>
      <c r="R120" s="50">
        <v>0</v>
      </c>
    </row>
    <row r="121" spans="1:18" ht="19.5" customHeight="1">
      <c r="A121" s="45" t="s">
        <v>70</v>
      </c>
      <c r="B121" s="45" t="s">
        <v>63</v>
      </c>
      <c r="C121" s="47" t="s">
        <v>76</v>
      </c>
      <c r="D121" s="48" t="s">
        <v>178</v>
      </c>
      <c r="E121" s="49" t="s">
        <v>89</v>
      </c>
      <c r="F121" s="50">
        <f t="shared" si="2"/>
        <v>18.5</v>
      </c>
      <c r="G121" s="51">
        <v>0</v>
      </c>
      <c r="H121" s="46">
        <v>18.5</v>
      </c>
      <c r="I121" s="50">
        <v>0</v>
      </c>
      <c r="J121" s="52">
        <v>0</v>
      </c>
      <c r="K121" s="53">
        <v>0</v>
      </c>
      <c r="L121" s="53">
        <f t="shared" si="3"/>
        <v>0</v>
      </c>
      <c r="M121" s="46">
        <v>0</v>
      </c>
      <c r="N121" s="54">
        <v>0</v>
      </c>
      <c r="O121" s="53">
        <v>0</v>
      </c>
      <c r="P121" s="53">
        <v>0</v>
      </c>
      <c r="Q121" s="46">
        <v>0</v>
      </c>
      <c r="R121" s="50">
        <v>0</v>
      </c>
    </row>
    <row r="122" spans="1:18" ht="19.5" customHeight="1">
      <c r="A122" s="45" t="s">
        <v>74</v>
      </c>
      <c r="B122" s="45" t="s">
        <v>68</v>
      </c>
      <c r="C122" s="47" t="s">
        <v>67</v>
      </c>
      <c r="D122" s="48" t="s">
        <v>178</v>
      </c>
      <c r="E122" s="49" t="s">
        <v>78</v>
      </c>
      <c r="F122" s="50">
        <f t="shared" si="2"/>
        <v>755.65</v>
      </c>
      <c r="G122" s="51">
        <v>0</v>
      </c>
      <c r="H122" s="46">
        <v>535.65</v>
      </c>
      <c r="I122" s="50">
        <v>0</v>
      </c>
      <c r="J122" s="52">
        <v>0</v>
      </c>
      <c r="K122" s="53">
        <v>0</v>
      </c>
      <c r="L122" s="53">
        <f t="shared" si="3"/>
        <v>0</v>
      </c>
      <c r="M122" s="46">
        <v>0</v>
      </c>
      <c r="N122" s="54">
        <v>0</v>
      </c>
      <c r="O122" s="53">
        <v>0</v>
      </c>
      <c r="P122" s="53">
        <v>0</v>
      </c>
      <c r="Q122" s="46">
        <v>220</v>
      </c>
      <c r="R122" s="50">
        <v>0</v>
      </c>
    </row>
    <row r="123" spans="1:18" ht="19.5" customHeight="1">
      <c r="A123" s="45" t="s">
        <v>79</v>
      </c>
      <c r="B123" s="45" t="s">
        <v>76</v>
      </c>
      <c r="C123" s="47" t="s">
        <v>68</v>
      </c>
      <c r="D123" s="48" t="s">
        <v>178</v>
      </c>
      <c r="E123" s="49" t="s">
        <v>80</v>
      </c>
      <c r="F123" s="50">
        <f t="shared" si="2"/>
        <v>29</v>
      </c>
      <c r="G123" s="51">
        <v>0</v>
      </c>
      <c r="H123" s="46">
        <v>29</v>
      </c>
      <c r="I123" s="50">
        <v>0</v>
      </c>
      <c r="J123" s="52">
        <v>0</v>
      </c>
      <c r="K123" s="53">
        <v>0</v>
      </c>
      <c r="L123" s="53">
        <f t="shared" si="3"/>
        <v>0</v>
      </c>
      <c r="M123" s="46">
        <v>0</v>
      </c>
      <c r="N123" s="54">
        <v>0</v>
      </c>
      <c r="O123" s="53">
        <v>0</v>
      </c>
      <c r="P123" s="53">
        <v>0</v>
      </c>
      <c r="Q123" s="46">
        <v>0</v>
      </c>
      <c r="R123" s="50">
        <v>0</v>
      </c>
    </row>
    <row r="124" spans="1:18" ht="19.5" customHeight="1">
      <c r="A124" s="45"/>
      <c r="B124" s="45"/>
      <c r="C124" s="47"/>
      <c r="D124" s="48" t="s">
        <v>106</v>
      </c>
      <c r="E124" s="49" t="s">
        <v>179</v>
      </c>
      <c r="F124" s="50">
        <f t="shared" si="2"/>
        <v>8138.14</v>
      </c>
      <c r="G124" s="51">
        <v>0</v>
      </c>
      <c r="H124" s="46">
        <v>2024.64</v>
      </c>
      <c r="I124" s="50">
        <v>0</v>
      </c>
      <c r="J124" s="52">
        <v>0</v>
      </c>
      <c r="K124" s="53">
        <v>6113.5</v>
      </c>
      <c r="L124" s="53">
        <f t="shared" si="3"/>
        <v>0</v>
      </c>
      <c r="M124" s="46">
        <v>0</v>
      </c>
      <c r="N124" s="54">
        <v>0</v>
      </c>
      <c r="O124" s="53">
        <v>0</v>
      </c>
      <c r="P124" s="53">
        <v>0</v>
      </c>
      <c r="Q124" s="46">
        <v>0</v>
      </c>
      <c r="R124" s="50">
        <v>0</v>
      </c>
    </row>
    <row r="125" spans="1:18" ht="19.5" customHeight="1">
      <c r="A125" s="45" t="s">
        <v>62</v>
      </c>
      <c r="B125" s="45" t="s">
        <v>63</v>
      </c>
      <c r="C125" s="47" t="s">
        <v>76</v>
      </c>
      <c r="D125" s="48" t="s">
        <v>180</v>
      </c>
      <c r="E125" s="49" t="s">
        <v>125</v>
      </c>
      <c r="F125" s="50">
        <f t="shared" si="2"/>
        <v>211.33</v>
      </c>
      <c r="G125" s="51">
        <v>0</v>
      </c>
      <c r="H125" s="46">
        <v>1.33</v>
      </c>
      <c r="I125" s="50">
        <v>0</v>
      </c>
      <c r="J125" s="52">
        <v>0</v>
      </c>
      <c r="K125" s="53">
        <v>210</v>
      </c>
      <c r="L125" s="53">
        <f t="shared" si="3"/>
        <v>0</v>
      </c>
      <c r="M125" s="46">
        <v>0</v>
      </c>
      <c r="N125" s="54">
        <v>0</v>
      </c>
      <c r="O125" s="53">
        <v>0</v>
      </c>
      <c r="P125" s="53">
        <v>0</v>
      </c>
      <c r="Q125" s="46">
        <v>0</v>
      </c>
      <c r="R125" s="50">
        <v>0</v>
      </c>
    </row>
    <row r="126" spans="1:18" ht="19.5" customHeight="1">
      <c r="A126" s="45" t="s">
        <v>70</v>
      </c>
      <c r="B126" s="45" t="s">
        <v>76</v>
      </c>
      <c r="C126" s="47" t="s">
        <v>68</v>
      </c>
      <c r="D126" s="48" t="s">
        <v>180</v>
      </c>
      <c r="E126" s="49" t="s">
        <v>181</v>
      </c>
      <c r="F126" s="50">
        <f t="shared" si="2"/>
        <v>6933.84</v>
      </c>
      <c r="G126" s="51">
        <v>0</v>
      </c>
      <c r="H126" s="46">
        <v>1670.34</v>
      </c>
      <c r="I126" s="50">
        <v>0</v>
      </c>
      <c r="J126" s="52">
        <v>0</v>
      </c>
      <c r="K126" s="53">
        <v>5263.5</v>
      </c>
      <c r="L126" s="53">
        <f t="shared" si="3"/>
        <v>0</v>
      </c>
      <c r="M126" s="46">
        <v>0</v>
      </c>
      <c r="N126" s="54">
        <v>0</v>
      </c>
      <c r="O126" s="53">
        <v>0</v>
      </c>
      <c r="P126" s="53">
        <v>0</v>
      </c>
      <c r="Q126" s="46">
        <v>0</v>
      </c>
      <c r="R126" s="50">
        <v>0</v>
      </c>
    </row>
    <row r="127" spans="1:18" ht="19.5" customHeight="1">
      <c r="A127" s="45" t="s">
        <v>70</v>
      </c>
      <c r="B127" s="45" t="s">
        <v>63</v>
      </c>
      <c r="C127" s="47" t="s">
        <v>76</v>
      </c>
      <c r="D127" s="48" t="s">
        <v>180</v>
      </c>
      <c r="E127" s="49" t="s">
        <v>89</v>
      </c>
      <c r="F127" s="50">
        <f t="shared" si="2"/>
        <v>282.97</v>
      </c>
      <c r="G127" s="51">
        <v>0</v>
      </c>
      <c r="H127" s="46">
        <v>142.97</v>
      </c>
      <c r="I127" s="50">
        <v>0</v>
      </c>
      <c r="J127" s="52">
        <v>0</v>
      </c>
      <c r="K127" s="53">
        <v>140</v>
      </c>
      <c r="L127" s="53">
        <f t="shared" si="3"/>
        <v>0</v>
      </c>
      <c r="M127" s="46">
        <v>0</v>
      </c>
      <c r="N127" s="54">
        <v>0</v>
      </c>
      <c r="O127" s="53">
        <v>0</v>
      </c>
      <c r="P127" s="53">
        <v>0</v>
      </c>
      <c r="Q127" s="46">
        <v>0</v>
      </c>
      <c r="R127" s="50">
        <v>0</v>
      </c>
    </row>
    <row r="128" spans="1:18" ht="19.5" customHeight="1">
      <c r="A128" s="45" t="s">
        <v>79</v>
      </c>
      <c r="B128" s="45" t="s">
        <v>76</v>
      </c>
      <c r="C128" s="47" t="s">
        <v>68</v>
      </c>
      <c r="D128" s="48" t="s">
        <v>180</v>
      </c>
      <c r="E128" s="49" t="s">
        <v>80</v>
      </c>
      <c r="F128" s="50">
        <f t="shared" si="2"/>
        <v>710</v>
      </c>
      <c r="G128" s="51">
        <v>0</v>
      </c>
      <c r="H128" s="46">
        <v>210</v>
      </c>
      <c r="I128" s="50">
        <v>0</v>
      </c>
      <c r="J128" s="52">
        <v>0</v>
      </c>
      <c r="K128" s="53">
        <v>500</v>
      </c>
      <c r="L128" s="53">
        <f t="shared" si="3"/>
        <v>0</v>
      </c>
      <c r="M128" s="46">
        <v>0</v>
      </c>
      <c r="N128" s="54">
        <v>0</v>
      </c>
      <c r="O128" s="53">
        <v>0</v>
      </c>
      <c r="P128" s="53">
        <v>0</v>
      </c>
      <c r="Q128" s="46">
        <v>0</v>
      </c>
      <c r="R128" s="50">
        <v>0</v>
      </c>
    </row>
    <row r="129" spans="1:18" ht="19.5" customHeight="1">
      <c r="A129" s="45"/>
      <c r="B129" s="45"/>
      <c r="C129" s="47"/>
      <c r="D129" s="48" t="s">
        <v>107</v>
      </c>
      <c r="E129" s="49" t="s">
        <v>182</v>
      </c>
      <c r="F129" s="50">
        <f t="shared" si="2"/>
        <v>351.7</v>
      </c>
      <c r="G129" s="51">
        <v>0</v>
      </c>
      <c r="H129" s="46">
        <v>351.7</v>
      </c>
      <c r="I129" s="50">
        <v>0</v>
      </c>
      <c r="J129" s="52">
        <v>0</v>
      </c>
      <c r="K129" s="53">
        <v>0</v>
      </c>
      <c r="L129" s="53">
        <f t="shared" si="3"/>
        <v>0</v>
      </c>
      <c r="M129" s="46">
        <v>0</v>
      </c>
      <c r="N129" s="54">
        <v>0</v>
      </c>
      <c r="O129" s="53">
        <v>0</v>
      </c>
      <c r="P129" s="53">
        <v>0</v>
      </c>
      <c r="Q129" s="46">
        <v>0</v>
      </c>
      <c r="R129" s="50">
        <v>0</v>
      </c>
    </row>
    <row r="130" spans="1:18" ht="19.5" customHeight="1">
      <c r="A130" s="45" t="s">
        <v>70</v>
      </c>
      <c r="B130" s="45" t="s">
        <v>63</v>
      </c>
      <c r="C130" s="47" t="s">
        <v>76</v>
      </c>
      <c r="D130" s="48" t="s">
        <v>183</v>
      </c>
      <c r="E130" s="49" t="s">
        <v>89</v>
      </c>
      <c r="F130" s="50">
        <f t="shared" si="2"/>
        <v>25.24</v>
      </c>
      <c r="G130" s="51">
        <v>0</v>
      </c>
      <c r="H130" s="46">
        <v>25.24</v>
      </c>
      <c r="I130" s="50">
        <v>0</v>
      </c>
      <c r="J130" s="52">
        <v>0</v>
      </c>
      <c r="K130" s="53">
        <v>0</v>
      </c>
      <c r="L130" s="53">
        <f t="shared" si="3"/>
        <v>0</v>
      </c>
      <c r="M130" s="46">
        <v>0</v>
      </c>
      <c r="N130" s="54">
        <v>0</v>
      </c>
      <c r="O130" s="53">
        <v>0</v>
      </c>
      <c r="P130" s="53">
        <v>0</v>
      </c>
      <c r="Q130" s="46">
        <v>0</v>
      </c>
      <c r="R130" s="50">
        <v>0</v>
      </c>
    </row>
    <row r="131" spans="1:18" ht="19.5" customHeight="1">
      <c r="A131" s="45" t="s">
        <v>74</v>
      </c>
      <c r="B131" s="45" t="s">
        <v>68</v>
      </c>
      <c r="C131" s="47" t="s">
        <v>67</v>
      </c>
      <c r="D131" s="48" t="s">
        <v>183</v>
      </c>
      <c r="E131" s="49" t="s">
        <v>78</v>
      </c>
      <c r="F131" s="50">
        <f t="shared" si="2"/>
        <v>298.11</v>
      </c>
      <c r="G131" s="51">
        <v>0</v>
      </c>
      <c r="H131" s="46">
        <v>298.11</v>
      </c>
      <c r="I131" s="50">
        <v>0</v>
      </c>
      <c r="J131" s="52">
        <v>0</v>
      </c>
      <c r="K131" s="53">
        <v>0</v>
      </c>
      <c r="L131" s="53">
        <f t="shared" si="3"/>
        <v>0</v>
      </c>
      <c r="M131" s="46">
        <v>0</v>
      </c>
      <c r="N131" s="54">
        <v>0</v>
      </c>
      <c r="O131" s="53">
        <v>0</v>
      </c>
      <c r="P131" s="53">
        <v>0</v>
      </c>
      <c r="Q131" s="46">
        <v>0</v>
      </c>
      <c r="R131" s="50">
        <v>0</v>
      </c>
    </row>
    <row r="132" spans="1:18" ht="19.5" customHeight="1">
      <c r="A132" s="45" t="s">
        <v>79</v>
      </c>
      <c r="B132" s="45" t="s">
        <v>76</v>
      </c>
      <c r="C132" s="47" t="s">
        <v>68</v>
      </c>
      <c r="D132" s="48" t="s">
        <v>183</v>
      </c>
      <c r="E132" s="49" t="s">
        <v>80</v>
      </c>
      <c r="F132" s="50">
        <f t="shared" si="2"/>
        <v>28.35</v>
      </c>
      <c r="G132" s="51">
        <v>0</v>
      </c>
      <c r="H132" s="46">
        <v>28.35</v>
      </c>
      <c r="I132" s="50">
        <v>0</v>
      </c>
      <c r="J132" s="52">
        <v>0</v>
      </c>
      <c r="K132" s="53">
        <v>0</v>
      </c>
      <c r="L132" s="53">
        <f t="shared" si="3"/>
        <v>0</v>
      </c>
      <c r="M132" s="46">
        <v>0</v>
      </c>
      <c r="N132" s="54">
        <v>0</v>
      </c>
      <c r="O132" s="53">
        <v>0</v>
      </c>
      <c r="P132" s="53">
        <v>0</v>
      </c>
      <c r="Q132" s="46">
        <v>0</v>
      </c>
      <c r="R132" s="50">
        <v>0</v>
      </c>
    </row>
    <row r="133" spans="1:18" ht="19.5" customHeight="1">
      <c r="A133" s="45"/>
      <c r="B133" s="45"/>
      <c r="C133" s="47"/>
      <c r="D133" s="48" t="s">
        <v>184</v>
      </c>
      <c r="E133" s="49" t="s">
        <v>185</v>
      </c>
      <c r="F133" s="50">
        <f t="shared" si="2"/>
        <v>7372.31</v>
      </c>
      <c r="G133" s="51">
        <v>7185.5</v>
      </c>
      <c r="H133" s="46">
        <v>134.31</v>
      </c>
      <c r="I133" s="50">
        <v>0</v>
      </c>
      <c r="J133" s="52">
        <v>0</v>
      </c>
      <c r="K133" s="53">
        <v>0</v>
      </c>
      <c r="L133" s="53">
        <f t="shared" si="3"/>
        <v>0</v>
      </c>
      <c r="M133" s="46">
        <v>0</v>
      </c>
      <c r="N133" s="54">
        <v>0</v>
      </c>
      <c r="O133" s="53">
        <v>0</v>
      </c>
      <c r="P133" s="53">
        <v>0</v>
      </c>
      <c r="Q133" s="46">
        <v>52.5</v>
      </c>
      <c r="R133" s="50">
        <v>0</v>
      </c>
    </row>
    <row r="134" spans="1:18" ht="19.5" customHeight="1">
      <c r="A134" s="45" t="s">
        <v>62</v>
      </c>
      <c r="B134" s="45" t="s">
        <v>63</v>
      </c>
      <c r="C134" s="47" t="s">
        <v>76</v>
      </c>
      <c r="D134" s="48" t="s">
        <v>186</v>
      </c>
      <c r="E134" s="49" t="s">
        <v>125</v>
      </c>
      <c r="F134" s="50">
        <f t="shared" si="2"/>
        <v>30.56</v>
      </c>
      <c r="G134" s="51">
        <v>0</v>
      </c>
      <c r="H134" s="46">
        <v>30.56</v>
      </c>
      <c r="I134" s="50">
        <v>0</v>
      </c>
      <c r="J134" s="52">
        <v>0</v>
      </c>
      <c r="K134" s="53">
        <v>0</v>
      </c>
      <c r="L134" s="53">
        <f t="shared" si="3"/>
        <v>0</v>
      </c>
      <c r="M134" s="46">
        <v>0</v>
      </c>
      <c r="N134" s="54">
        <v>0</v>
      </c>
      <c r="O134" s="53">
        <v>0</v>
      </c>
      <c r="P134" s="53">
        <v>0</v>
      </c>
      <c r="Q134" s="46">
        <v>0</v>
      </c>
      <c r="R134" s="50">
        <v>0</v>
      </c>
    </row>
    <row r="135" spans="1:18" ht="19.5" customHeight="1">
      <c r="A135" s="45" t="s">
        <v>70</v>
      </c>
      <c r="B135" s="45" t="s">
        <v>63</v>
      </c>
      <c r="C135" s="47" t="s">
        <v>76</v>
      </c>
      <c r="D135" s="48" t="s">
        <v>186</v>
      </c>
      <c r="E135" s="49" t="s">
        <v>89</v>
      </c>
      <c r="F135" s="50">
        <f aca="true" t="shared" si="4" ref="F135:F191">SUM(G135:L135,Q135:R135)</f>
        <v>5.22</v>
      </c>
      <c r="G135" s="51">
        <v>0</v>
      </c>
      <c r="H135" s="46">
        <v>5.22</v>
      </c>
      <c r="I135" s="50">
        <v>0</v>
      </c>
      <c r="J135" s="52">
        <v>0</v>
      </c>
      <c r="K135" s="53">
        <v>0</v>
      </c>
      <c r="L135" s="53">
        <f aca="true" t="shared" si="5" ref="L135:L191">SUM(M135:P135)</f>
        <v>0</v>
      </c>
      <c r="M135" s="46">
        <v>0</v>
      </c>
      <c r="N135" s="54">
        <v>0</v>
      </c>
      <c r="O135" s="53">
        <v>0</v>
      </c>
      <c r="P135" s="53">
        <v>0</v>
      </c>
      <c r="Q135" s="46">
        <v>0</v>
      </c>
      <c r="R135" s="50">
        <v>0</v>
      </c>
    </row>
    <row r="136" spans="1:18" ht="19.5" customHeight="1">
      <c r="A136" s="45" t="s">
        <v>74</v>
      </c>
      <c r="B136" s="45" t="s">
        <v>68</v>
      </c>
      <c r="C136" s="47" t="s">
        <v>98</v>
      </c>
      <c r="D136" s="48" t="s">
        <v>186</v>
      </c>
      <c r="E136" s="49" t="s">
        <v>112</v>
      </c>
      <c r="F136" s="50">
        <f t="shared" si="4"/>
        <v>7171.09</v>
      </c>
      <c r="G136" s="51">
        <v>7171.09</v>
      </c>
      <c r="H136" s="46">
        <v>0</v>
      </c>
      <c r="I136" s="50">
        <v>0</v>
      </c>
      <c r="J136" s="52">
        <v>0</v>
      </c>
      <c r="K136" s="53">
        <v>0</v>
      </c>
      <c r="L136" s="53">
        <f t="shared" si="5"/>
        <v>0</v>
      </c>
      <c r="M136" s="46">
        <v>0</v>
      </c>
      <c r="N136" s="54">
        <v>0</v>
      </c>
      <c r="O136" s="53">
        <v>0</v>
      </c>
      <c r="P136" s="53">
        <v>0</v>
      </c>
      <c r="Q136" s="46">
        <v>0</v>
      </c>
      <c r="R136" s="50">
        <v>0</v>
      </c>
    </row>
    <row r="137" spans="1:18" ht="19.5" customHeight="1">
      <c r="A137" s="45" t="s">
        <v>74</v>
      </c>
      <c r="B137" s="45" t="s">
        <v>68</v>
      </c>
      <c r="C137" s="47" t="s">
        <v>67</v>
      </c>
      <c r="D137" s="48" t="s">
        <v>186</v>
      </c>
      <c r="E137" s="49" t="s">
        <v>78</v>
      </c>
      <c r="F137" s="50">
        <f t="shared" si="4"/>
        <v>157.99</v>
      </c>
      <c r="G137" s="51">
        <v>14.41</v>
      </c>
      <c r="H137" s="46">
        <v>91.08</v>
      </c>
      <c r="I137" s="50">
        <v>0</v>
      </c>
      <c r="J137" s="52">
        <v>0</v>
      </c>
      <c r="K137" s="53">
        <v>0</v>
      </c>
      <c r="L137" s="53">
        <f t="shared" si="5"/>
        <v>0</v>
      </c>
      <c r="M137" s="46">
        <v>0</v>
      </c>
      <c r="N137" s="54">
        <v>0</v>
      </c>
      <c r="O137" s="53">
        <v>0</v>
      </c>
      <c r="P137" s="53">
        <v>0</v>
      </c>
      <c r="Q137" s="46">
        <v>52.5</v>
      </c>
      <c r="R137" s="50">
        <v>0</v>
      </c>
    </row>
    <row r="138" spans="1:18" ht="19.5" customHeight="1">
      <c r="A138" s="45" t="s">
        <v>79</v>
      </c>
      <c r="B138" s="45" t="s">
        <v>76</v>
      </c>
      <c r="C138" s="47" t="s">
        <v>68</v>
      </c>
      <c r="D138" s="48" t="s">
        <v>186</v>
      </c>
      <c r="E138" s="49" t="s">
        <v>80</v>
      </c>
      <c r="F138" s="50">
        <f t="shared" si="4"/>
        <v>7.45</v>
      </c>
      <c r="G138" s="51">
        <v>0</v>
      </c>
      <c r="H138" s="46">
        <v>7.45</v>
      </c>
      <c r="I138" s="50">
        <v>0</v>
      </c>
      <c r="J138" s="52">
        <v>0</v>
      </c>
      <c r="K138" s="53">
        <v>0</v>
      </c>
      <c r="L138" s="53">
        <f t="shared" si="5"/>
        <v>0</v>
      </c>
      <c r="M138" s="46">
        <v>0</v>
      </c>
      <c r="N138" s="54">
        <v>0</v>
      </c>
      <c r="O138" s="53">
        <v>0</v>
      </c>
      <c r="P138" s="53">
        <v>0</v>
      </c>
      <c r="Q138" s="46">
        <v>0</v>
      </c>
      <c r="R138" s="50">
        <v>0</v>
      </c>
    </row>
    <row r="139" spans="1:18" ht="19.5" customHeight="1">
      <c r="A139" s="45"/>
      <c r="B139" s="45"/>
      <c r="C139" s="47"/>
      <c r="D139" s="48" t="s">
        <v>108</v>
      </c>
      <c r="E139" s="49" t="s">
        <v>187</v>
      </c>
      <c r="F139" s="50">
        <f t="shared" si="4"/>
        <v>1690.2199999999998</v>
      </c>
      <c r="G139" s="51">
        <v>110</v>
      </c>
      <c r="H139" s="46">
        <v>758.06</v>
      </c>
      <c r="I139" s="50">
        <v>0</v>
      </c>
      <c r="J139" s="52">
        <v>0</v>
      </c>
      <c r="K139" s="53">
        <v>822.16</v>
      </c>
      <c r="L139" s="53">
        <f t="shared" si="5"/>
        <v>0</v>
      </c>
      <c r="M139" s="46">
        <v>0</v>
      </c>
      <c r="N139" s="54">
        <v>0</v>
      </c>
      <c r="O139" s="53">
        <v>0</v>
      </c>
      <c r="P139" s="53">
        <v>0</v>
      </c>
      <c r="Q139" s="46">
        <v>0</v>
      </c>
      <c r="R139" s="50">
        <v>0</v>
      </c>
    </row>
    <row r="140" spans="1:18" ht="19.5" customHeight="1">
      <c r="A140" s="45" t="s">
        <v>62</v>
      </c>
      <c r="B140" s="45" t="s">
        <v>63</v>
      </c>
      <c r="C140" s="47" t="s">
        <v>76</v>
      </c>
      <c r="D140" s="48" t="s">
        <v>188</v>
      </c>
      <c r="E140" s="49" t="s">
        <v>125</v>
      </c>
      <c r="F140" s="50">
        <f t="shared" si="4"/>
        <v>12.65</v>
      </c>
      <c r="G140" s="51">
        <v>0</v>
      </c>
      <c r="H140" s="46">
        <v>12.65</v>
      </c>
      <c r="I140" s="50">
        <v>0</v>
      </c>
      <c r="J140" s="52">
        <v>0</v>
      </c>
      <c r="K140" s="53">
        <v>0</v>
      </c>
      <c r="L140" s="53">
        <f t="shared" si="5"/>
        <v>0</v>
      </c>
      <c r="M140" s="46">
        <v>0</v>
      </c>
      <c r="N140" s="54">
        <v>0</v>
      </c>
      <c r="O140" s="53">
        <v>0</v>
      </c>
      <c r="P140" s="53">
        <v>0</v>
      </c>
      <c r="Q140" s="46">
        <v>0</v>
      </c>
      <c r="R140" s="50">
        <v>0</v>
      </c>
    </row>
    <row r="141" spans="1:18" ht="19.5" customHeight="1">
      <c r="A141" s="45" t="s">
        <v>70</v>
      </c>
      <c r="B141" s="45" t="s">
        <v>63</v>
      </c>
      <c r="C141" s="47" t="s">
        <v>76</v>
      </c>
      <c r="D141" s="48" t="s">
        <v>188</v>
      </c>
      <c r="E141" s="49" t="s">
        <v>89</v>
      </c>
      <c r="F141" s="50">
        <f t="shared" si="4"/>
        <v>35</v>
      </c>
      <c r="G141" s="51">
        <v>0</v>
      </c>
      <c r="H141" s="46">
        <v>35</v>
      </c>
      <c r="I141" s="50">
        <v>0</v>
      </c>
      <c r="J141" s="52">
        <v>0</v>
      </c>
      <c r="K141" s="53">
        <v>0</v>
      </c>
      <c r="L141" s="53">
        <f t="shared" si="5"/>
        <v>0</v>
      </c>
      <c r="M141" s="46">
        <v>0</v>
      </c>
      <c r="N141" s="54">
        <v>0</v>
      </c>
      <c r="O141" s="53">
        <v>0</v>
      </c>
      <c r="P141" s="53">
        <v>0</v>
      </c>
      <c r="Q141" s="46">
        <v>0</v>
      </c>
      <c r="R141" s="50">
        <v>0</v>
      </c>
    </row>
    <row r="142" spans="1:18" ht="19.5" customHeight="1">
      <c r="A142" s="45" t="s">
        <v>74</v>
      </c>
      <c r="B142" s="45" t="s">
        <v>68</v>
      </c>
      <c r="C142" s="47" t="s">
        <v>67</v>
      </c>
      <c r="D142" s="48" t="s">
        <v>188</v>
      </c>
      <c r="E142" s="49" t="s">
        <v>78</v>
      </c>
      <c r="F142" s="50">
        <f t="shared" si="4"/>
        <v>1582.57</v>
      </c>
      <c r="G142" s="51">
        <v>110</v>
      </c>
      <c r="H142" s="46">
        <v>650.41</v>
      </c>
      <c r="I142" s="50">
        <v>0</v>
      </c>
      <c r="J142" s="52">
        <v>0</v>
      </c>
      <c r="K142" s="53">
        <v>822.16</v>
      </c>
      <c r="L142" s="53">
        <f t="shared" si="5"/>
        <v>0</v>
      </c>
      <c r="M142" s="46">
        <v>0</v>
      </c>
      <c r="N142" s="54">
        <v>0</v>
      </c>
      <c r="O142" s="53">
        <v>0</v>
      </c>
      <c r="P142" s="53">
        <v>0</v>
      </c>
      <c r="Q142" s="46">
        <v>0</v>
      </c>
      <c r="R142" s="50">
        <v>0</v>
      </c>
    </row>
    <row r="143" spans="1:18" ht="19.5" customHeight="1">
      <c r="A143" s="45" t="s">
        <v>79</v>
      </c>
      <c r="B143" s="45" t="s">
        <v>76</v>
      </c>
      <c r="C143" s="47" t="s">
        <v>68</v>
      </c>
      <c r="D143" s="48" t="s">
        <v>188</v>
      </c>
      <c r="E143" s="49" t="s">
        <v>80</v>
      </c>
      <c r="F143" s="50">
        <f t="shared" si="4"/>
        <v>60</v>
      </c>
      <c r="G143" s="51">
        <v>0</v>
      </c>
      <c r="H143" s="46">
        <v>60</v>
      </c>
      <c r="I143" s="50">
        <v>0</v>
      </c>
      <c r="J143" s="52">
        <v>0</v>
      </c>
      <c r="K143" s="53">
        <v>0</v>
      </c>
      <c r="L143" s="53">
        <f t="shared" si="5"/>
        <v>0</v>
      </c>
      <c r="M143" s="46">
        <v>0</v>
      </c>
      <c r="N143" s="54">
        <v>0</v>
      </c>
      <c r="O143" s="53">
        <v>0</v>
      </c>
      <c r="P143" s="53">
        <v>0</v>
      </c>
      <c r="Q143" s="46">
        <v>0</v>
      </c>
      <c r="R143" s="50">
        <v>0</v>
      </c>
    </row>
    <row r="144" spans="1:18" ht="19.5" customHeight="1">
      <c r="A144" s="45"/>
      <c r="B144" s="45"/>
      <c r="C144" s="47"/>
      <c r="D144" s="48" t="s">
        <v>109</v>
      </c>
      <c r="E144" s="49" t="s">
        <v>189</v>
      </c>
      <c r="F144" s="50">
        <f t="shared" si="4"/>
        <v>407.21</v>
      </c>
      <c r="G144" s="51">
        <v>46</v>
      </c>
      <c r="H144" s="46">
        <v>361.21</v>
      </c>
      <c r="I144" s="50">
        <v>0</v>
      </c>
      <c r="J144" s="52">
        <v>0</v>
      </c>
      <c r="K144" s="53">
        <v>0</v>
      </c>
      <c r="L144" s="53">
        <f t="shared" si="5"/>
        <v>0</v>
      </c>
      <c r="M144" s="46">
        <v>0</v>
      </c>
      <c r="N144" s="54">
        <v>0</v>
      </c>
      <c r="O144" s="53">
        <v>0</v>
      </c>
      <c r="P144" s="53">
        <v>0</v>
      </c>
      <c r="Q144" s="46">
        <v>0</v>
      </c>
      <c r="R144" s="50">
        <v>0</v>
      </c>
    </row>
    <row r="145" spans="1:18" ht="19.5" customHeight="1">
      <c r="A145" s="45" t="s">
        <v>70</v>
      </c>
      <c r="B145" s="45" t="s">
        <v>63</v>
      </c>
      <c r="C145" s="47" t="s">
        <v>76</v>
      </c>
      <c r="D145" s="48" t="s">
        <v>190</v>
      </c>
      <c r="E145" s="49" t="s">
        <v>89</v>
      </c>
      <c r="F145" s="50">
        <f t="shared" si="4"/>
        <v>24.54</v>
      </c>
      <c r="G145" s="51">
        <v>0</v>
      </c>
      <c r="H145" s="46">
        <v>24.54</v>
      </c>
      <c r="I145" s="50">
        <v>0</v>
      </c>
      <c r="J145" s="52">
        <v>0</v>
      </c>
      <c r="K145" s="53">
        <v>0</v>
      </c>
      <c r="L145" s="53">
        <f t="shared" si="5"/>
        <v>0</v>
      </c>
      <c r="M145" s="46">
        <v>0</v>
      </c>
      <c r="N145" s="54">
        <v>0</v>
      </c>
      <c r="O145" s="53">
        <v>0</v>
      </c>
      <c r="P145" s="53">
        <v>0</v>
      </c>
      <c r="Q145" s="46">
        <v>0</v>
      </c>
      <c r="R145" s="50">
        <v>0</v>
      </c>
    </row>
    <row r="146" spans="1:18" ht="19.5" customHeight="1">
      <c r="A146" s="45" t="s">
        <v>74</v>
      </c>
      <c r="B146" s="45" t="s">
        <v>68</v>
      </c>
      <c r="C146" s="47" t="s">
        <v>67</v>
      </c>
      <c r="D146" s="48" t="s">
        <v>190</v>
      </c>
      <c r="E146" s="49" t="s">
        <v>78</v>
      </c>
      <c r="F146" s="50">
        <f t="shared" si="4"/>
        <v>354.67</v>
      </c>
      <c r="G146" s="51">
        <v>46</v>
      </c>
      <c r="H146" s="46">
        <v>308.67</v>
      </c>
      <c r="I146" s="50">
        <v>0</v>
      </c>
      <c r="J146" s="52">
        <v>0</v>
      </c>
      <c r="K146" s="53">
        <v>0</v>
      </c>
      <c r="L146" s="53">
        <f t="shared" si="5"/>
        <v>0</v>
      </c>
      <c r="M146" s="46">
        <v>0</v>
      </c>
      <c r="N146" s="54">
        <v>0</v>
      </c>
      <c r="O146" s="53">
        <v>0</v>
      </c>
      <c r="P146" s="53">
        <v>0</v>
      </c>
      <c r="Q146" s="46">
        <v>0</v>
      </c>
      <c r="R146" s="50">
        <v>0</v>
      </c>
    </row>
    <row r="147" spans="1:18" ht="19.5" customHeight="1">
      <c r="A147" s="45" t="s">
        <v>79</v>
      </c>
      <c r="B147" s="45" t="s">
        <v>76</v>
      </c>
      <c r="C147" s="47" t="s">
        <v>68</v>
      </c>
      <c r="D147" s="48" t="s">
        <v>190</v>
      </c>
      <c r="E147" s="49" t="s">
        <v>80</v>
      </c>
      <c r="F147" s="50">
        <f t="shared" si="4"/>
        <v>28</v>
      </c>
      <c r="G147" s="51">
        <v>0</v>
      </c>
      <c r="H147" s="46">
        <v>28</v>
      </c>
      <c r="I147" s="50">
        <v>0</v>
      </c>
      <c r="J147" s="52">
        <v>0</v>
      </c>
      <c r="K147" s="53">
        <v>0</v>
      </c>
      <c r="L147" s="53">
        <f t="shared" si="5"/>
        <v>0</v>
      </c>
      <c r="M147" s="46">
        <v>0</v>
      </c>
      <c r="N147" s="54">
        <v>0</v>
      </c>
      <c r="O147" s="53">
        <v>0</v>
      </c>
      <c r="P147" s="53">
        <v>0</v>
      </c>
      <c r="Q147" s="46">
        <v>0</v>
      </c>
      <c r="R147" s="50">
        <v>0</v>
      </c>
    </row>
    <row r="148" spans="1:18" ht="19.5" customHeight="1">
      <c r="A148" s="45"/>
      <c r="B148" s="45"/>
      <c r="C148" s="47"/>
      <c r="D148" s="48" t="s">
        <v>191</v>
      </c>
      <c r="E148" s="49" t="s">
        <v>192</v>
      </c>
      <c r="F148" s="50">
        <f t="shared" si="4"/>
        <v>473.39</v>
      </c>
      <c r="G148" s="51">
        <v>0</v>
      </c>
      <c r="H148" s="46">
        <v>464.89</v>
      </c>
      <c r="I148" s="50">
        <v>0</v>
      </c>
      <c r="J148" s="52">
        <v>0</v>
      </c>
      <c r="K148" s="53">
        <v>0</v>
      </c>
      <c r="L148" s="53">
        <f t="shared" si="5"/>
        <v>0</v>
      </c>
      <c r="M148" s="46">
        <v>0</v>
      </c>
      <c r="N148" s="54">
        <v>0</v>
      </c>
      <c r="O148" s="53">
        <v>0</v>
      </c>
      <c r="P148" s="53">
        <v>0</v>
      </c>
      <c r="Q148" s="46">
        <v>8.5</v>
      </c>
      <c r="R148" s="50">
        <v>0</v>
      </c>
    </row>
    <row r="149" spans="1:18" ht="19.5" customHeight="1">
      <c r="A149" s="45" t="s">
        <v>70</v>
      </c>
      <c r="B149" s="45" t="s">
        <v>63</v>
      </c>
      <c r="C149" s="47" t="s">
        <v>76</v>
      </c>
      <c r="D149" s="48" t="s">
        <v>193</v>
      </c>
      <c r="E149" s="49" t="s">
        <v>89</v>
      </c>
      <c r="F149" s="50">
        <f t="shared" si="4"/>
        <v>40.28</v>
      </c>
      <c r="G149" s="51">
        <v>0</v>
      </c>
      <c r="H149" s="46">
        <v>40.28</v>
      </c>
      <c r="I149" s="50">
        <v>0</v>
      </c>
      <c r="J149" s="52">
        <v>0</v>
      </c>
      <c r="K149" s="53">
        <v>0</v>
      </c>
      <c r="L149" s="53">
        <f t="shared" si="5"/>
        <v>0</v>
      </c>
      <c r="M149" s="46">
        <v>0</v>
      </c>
      <c r="N149" s="54">
        <v>0</v>
      </c>
      <c r="O149" s="53">
        <v>0</v>
      </c>
      <c r="P149" s="53">
        <v>0</v>
      </c>
      <c r="Q149" s="46">
        <v>0</v>
      </c>
      <c r="R149" s="50">
        <v>0</v>
      </c>
    </row>
    <row r="150" spans="1:18" ht="19.5" customHeight="1">
      <c r="A150" s="45" t="s">
        <v>74</v>
      </c>
      <c r="B150" s="45" t="s">
        <v>68</v>
      </c>
      <c r="C150" s="47" t="s">
        <v>67</v>
      </c>
      <c r="D150" s="48" t="s">
        <v>193</v>
      </c>
      <c r="E150" s="49" t="s">
        <v>78</v>
      </c>
      <c r="F150" s="50">
        <f t="shared" si="4"/>
        <v>403.01</v>
      </c>
      <c r="G150" s="51">
        <v>0</v>
      </c>
      <c r="H150" s="46">
        <v>394.51</v>
      </c>
      <c r="I150" s="50">
        <v>0</v>
      </c>
      <c r="J150" s="52">
        <v>0</v>
      </c>
      <c r="K150" s="53">
        <v>0</v>
      </c>
      <c r="L150" s="53">
        <f t="shared" si="5"/>
        <v>0</v>
      </c>
      <c r="M150" s="46">
        <v>0</v>
      </c>
      <c r="N150" s="54">
        <v>0</v>
      </c>
      <c r="O150" s="53">
        <v>0</v>
      </c>
      <c r="P150" s="53">
        <v>0</v>
      </c>
      <c r="Q150" s="46">
        <v>8.5</v>
      </c>
      <c r="R150" s="50">
        <v>0</v>
      </c>
    </row>
    <row r="151" spans="1:18" ht="19.5" customHeight="1">
      <c r="A151" s="45" t="s">
        <v>79</v>
      </c>
      <c r="B151" s="45" t="s">
        <v>76</v>
      </c>
      <c r="C151" s="47" t="s">
        <v>68</v>
      </c>
      <c r="D151" s="48" t="s">
        <v>193</v>
      </c>
      <c r="E151" s="49" t="s">
        <v>80</v>
      </c>
      <c r="F151" s="50">
        <f t="shared" si="4"/>
        <v>30.1</v>
      </c>
      <c r="G151" s="51">
        <v>0</v>
      </c>
      <c r="H151" s="46">
        <v>30.1</v>
      </c>
      <c r="I151" s="50">
        <v>0</v>
      </c>
      <c r="J151" s="52">
        <v>0</v>
      </c>
      <c r="K151" s="53">
        <v>0</v>
      </c>
      <c r="L151" s="53">
        <f t="shared" si="5"/>
        <v>0</v>
      </c>
      <c r="M151" s="46">
        <v>0</v>
      </c>
      <c r="N151" s="54">
        <v>0</v>
      </c>
      <c r="O151" s="53">
        <v>0</v>
      </c>
      <c r="P151" s="53">
        <v>0</v>
      </c>
      <c r="Q151" s="46">
        <v>0</v>
      </c>
      <c r="R151" s="50">
        <v>0</v>
      </c>
    </row>
    <row r="152" spans="1:18" ht="19.5" customHeight="1">
      <c r="A152" s="45"/>
      <c r="B152" s="45"/>
      <c r="C152" s="47"/>
      <c r="D152" s="48" t="s">
        <v>194</v>
      </c>
      <c r="E152" s="49" t="s">
        <v>195</v>
      </c>
      <c r="F152" s="50">
        <f t="shared" si="4"/>
        <v>12678.31</v>
      </c>
      <c r="G152" s="51">
        <v>7995.31</v>
      </c>
      <c r="H152" s="46">
        <v>4657.04</v>
      </c>
      <c r="I152" s="50">
        <v>0</v>
      </c>
      <c r="J152" s="52">
        <v>0</v>
      </c>
      <c r="K152" s="53">
        <v>0</v>
      </c>
      <c r="L152" s="53">
        <f t="shared" si="5"/>
        <v>0</v>
      </c>
      <c r="M152" s="46">
        <v>0</v>
      </c>
      <c r="N152" s="54">
        <v>0</v>
      </c>
      <c r="O152" s="53">
        <v>0</v>
      </c>
      <c r="P152" s="53">
        <v>0</v>
      </c>
      <c r="Q152" s="46">
        <v>25.96</v>
      </c>
      <c r="R152" s="50">
        <v>0</v>
      </c>
    </row>
    <row r="153" spans="1:18" ht="19.5" customHeight="1">
      <c r="A153" s="45" t="s">
        <v>70</v>
      </c>
      <c r="B153" s="45" t="s">
        <v>63</v>
      </c>
      <c r="C153" s="47" t="s">
        <v>76</v>
      </c>
      <c r="D153" s="48" t="s">
        <v>196</v>
      </c>
      <c r="E153" s="49" t="s">
        <v>89</v>
      </c>
      <c r="F153" s="50">
        <f t="shared" si="4"/>
        <v>15</v>
      </c>
      <c r="G153" s="51">
        <v>0</v>
      </c>
      <c r="H153" s="46">
        <v>15</v>
      </c>
      <c r="I153" s="50">
        <v>0</v>
      </c>
      <c r="J153" s="52">
        <v>0</v>
      </c>
      <c r="K153" s="53">
        <v>0</v>
      </c>
      <c r="L153" s="53">
        <f t="shared" si="5"/>
        <v>0</v>
      </c>
      <c r="M153" s="46">
        <v>0</v>
      </c>
      <c r="N153" s="54">
        <v>0</v>
      </c>
      <c r="O153" s="53">
        <v>0</v>
      </c>
      <c r="P153" s="53">
        <v>0</v>
      </c>
      <c r="Q153" s="46">
        <v>0</v>
      </c>
      <c r="R153" s="50">
        <v>0</v>
      </c>
    </row>
    <row r="154" spans="1:18" ht="19.5" customHeight="1">
      <c r="A154" s="45" t="s">
        <v>74</v>
      </c>
      <c r="B154" s="45" t="s">
        <v>68</v>
      </c>
      <c r="C154" s="47" t="s">
        <v>90</v>
      </c>
      <c r="D154" s="48" t="s">
        <v>196</v>
      </c>
      <c r="E154" s="49" t="s">
        <v>91</v>
      </c>
      <c r="F154" s="50">
        <f t="shared" si="4"/>
        <v>11372.849999999999</v>
      </c>
      <c r="G154" s="51">
        <v>6720.53</v>
      </c>
      <c r="H154" s="46">
        <v>4626.36</v>
      </c>
      <c r="I154" s="50">
        <v>0</v>
      </c>
      <c r="J154" s="52">
        <v>0</v>
      </c>
      <c r="K154" s="53">
        <v>0</v>
      </c>
      <c r="L154" s="53">
        <f t="shared" si="5"/>
        <v>0</v>
      </c>
      <c r="M154" s="46">
        <v>0</v>
      </c>
      <c r="N154" s="54">
        <v>0</v>
      </c>
      <c r="O154" s="53">
        <v>0</v>
      </c>
      <c r="P154" s="53">
        <v>0</v>
      </c>
      <c r="Q154" s="46">
        <v>25.96</v>
      </c>
      <c r="R154" s="50">
        <v>0</v>
      </c>
    </row>
    <row r="155" spans="1:18" ht="19.5" customHeight="1">
      <c r="A155" s="45" t="s">
        <v>74</v>
      </c>
      <c r="B155" s="45" t="s">
        <v>68</v>
      </c>
      <c r="C155" s="47" t="s">
        <v>67</v>
      </c>
      <c r="D155" s="48" t="s">
        <v>196</v>
      </c>
      <c r="E155" s="49" t="s">
        <v>78</v>
      </c>
      <c r="F155" s="50">
        <f t="shared" si="4"/>
        <v>93.12</v>
      </c>
      <c r="G155" s="51">
        <v>93.12</v>
      </c>
      <c r="H155" s="46">
        <v>0</v>
      </c>
      <c r="I155" s="50">
        <v>0</v>
      </c>
      <c r="J155" s="52">
        <v>0</v>
      </c>
      <c r="K155" s="53">
        <v>0</v>
      </c>
      <c r="L155" s="53">
        <f t="shared" si="5"/>
        <v>0</v>
      </c>
      <c r="M155" s="46">
        <v>0</v>
      </c>
      <c r="N155" s="54">
        <v>0</v>
      </c>
      <c r="O155" s="53">
        <v>0</v>
      </c>
      <c r="P155" s="53">
        <v>0</v>
      </c>
      <c r="Q155" s="46">
        <v>0</v>
      </c>
      <c r="R155" s="50">
        <v>0</v>
      </c>
    </row>
    <row r="156" spans="1:18" ht="19.5" customHeight="1">
      <c r="A156" s="45" t="s">
        <v>74</v>
      </c>
      <c r="B156" s="45" t="s">
        <v>98</v>
      </c>
      <c r="C156" s="47" t="s">
        <v>68</v>
      </c>
      <c r="D156" s="48" t="s">
        <v>196</v>
      </c>
      <c r="E156" s="49" t="s">
        <v>99</v>
      </c>
      <c r="F156" s="50">
        <f t="shared" si="4"/>
        <v>145.19</v>
      </c>
      <c r="G156" s="51">
        <v>145.19</v>
      </c>
      <c r="H156" s="46">
        <v>0</v>
      </c>
      <c r="I156" s="50">
        <v>0</v>
      </c>
      <c r="J156" s="52">
        <v>0</v>
      </c>
      <c r="K156" s="53">
        <v>0</v>
      </c>
      <c r="L156" s="53">
        <f t="shared" si="5"/>
        <v>0</v>
      </c>
      <c r="M156" s="46">
        <v>0</v>
      </c>
      <c r="N156" s="54">
        <v>0</v>
      </c>
      <c r="O156" s="53">
        <v>0</v>
      </c>
      <c r="P156" s="53">
        <v>0</v>
      </c>
      <c r="Q156" s="46">
        <v>0</v>
      </c>
      <c r="R156" s="50">
        <v>0</v>
      </c>
    </row>
    <row r="157" spans="1:18" ht="19.5" customHeight="1">
      <c r="A157" s="45" t="s">
        <v>74</v>
      </c>
      <c r="B157" s="45" t="s">
        <v>98</v>
      </c>
      <c r="C157" s="47" t="s">
        <v>67</v>
      </c>
      <c r="D157" s="48" t="s">
        <v>196</v>
      </c>
      <c r="E157" s="49" t="s">
        <v>197</v>
      </c>
      <c r="F157" s="50">
        <f t="shared" si="4"/>
        <v>1036.47</v>
      </c>
      <c r="G157" s="51">
        <v>1036.47</v>
      </c>
      <c r="H157" s="46">
        <v>0</v>
      </c>
      <c r="I157" s="50">
        <v>0</v>
      </c>
      <c r="J157" s="52">
        <v>0</v>
      </c>
      <c r="K157" s="53">
        <v>0</v>
      </c>
      <c r="L157" s="53">
        <f t="shared" si="5"/>
        <v>0</v>
      </c>
      <c r="M157" s="46">
        <v>0</v>
      </c>
      <c r="N157" s="54">
        <v>0</v>
      </c>
      <c r="O157" s="53">
        <v>0</v>
      </c>
      <c r="P157" s="53">
        <v>0</v>
      </c>
      <c r="Q157" s="46">
        <v>0</v>
      </c>
      <c r="R157" s="50">
        <v>0</v>
      </c>
    </row>
    <row r="158" spans="1:18" ht="19.5" customHeight="1">
      <c r="A158" s="45" t="s">
        <v>79</v>
      </c>
      <c r="B158" s="45" t="s">
        <v>76</v>
      </c>
      <c r="C158" s="47" t="s">
        <v>68</v>
      </c>
      <c r="D158" s="48" t="s">
        <v>196</v>
      </c>
      <c r="E158" s="49" t="s">
        <v>80</v>
      </c>
      <c r="F158" s="50">
        <f t="shared" si="4"/>
        <v>15.68</v>
      </c>
      <c r="G158" s="51">
        <v>0</v>
      </c>
      <c r="H158" s="46">
        <v>15.68</v>
      </c>
      <c r="I158" s="50">
        <v>0</v>
      </c>
      <c r="J158" s="52">
        <v>0</v>
      </c>
      <c r="K158" s="53">
        <v>0</v>
      </c>
      <c r="L158" s="53">
        <f t="shared" si="5"/>
        <v>0</v>
      </c>
      <c r="M158" s="46">
        <v>0</v>
      </c>
      <c r="N158" s="54">
        <v>0</v>
      </c>
      <c r="O158" s="53">
        <v>0</v>
      </c>
      <c r="P158" s="53">
        <v>0</v>
      </c>
      <c r="Q158" s="46">
        <v>0</v>
      </c>
      <c r="R158" s="50">
        <v>0</v>
      </c>
    </row>
    <row r="159" spans="1:18" ht="19.5" customHeight="1">
      <c r="A159" s="45"/>
      <c r="B159" s="45"/>
      <c r="C159" s="47"/>
      <c r="D159" s="48" t="s">
        <v>198</v>
      </c>
      <c r="E159" s="49" t="s">
        <v>199</v>
      </c>
      <c r="F159" s="50">
        <f t="shared" si="4"/>
        <v>156.18</v>
      </c>
      <c r="G159" s="51">
        <v>0</v>
      </c>
      <c r="H159" s="46">
        <v>150.18</v>
      </c>
      <c r="I159" s="50">
        <v>0</v>
      </c>
      <c r="J159" s="52">
        <v>0</v>
      </c>
      <c r="K159" s="53">
        <v>0</v>
      </c>
      <c r="L159" s="53">
        <f t="shared" si="5"/>
        <v>0</v>
      </c>
      <c r="M159" s="46">
        <v>0</v>
      </c>
      <c r="N159" s="54">
        <v>0</v>
      </c>
      <c r="O159" s="53">
        <v>0</v>
      </c>
      <c r="P159" s="53">
        <v>0</v>
      </c>
      <c r="Q159" s="46">
        <v>6</v>
      </c>
      <c r="R159" s="50">
        <v>0</v>
      </c>
    </row>
    <row r="160" spans="1:18" ht="19.5" customHeight="1">
      <c r="A160" s="45" t="s">
        <v>70</v>
      </c>
      <c r="B160" s="45" t="s">
        <v>63</v>
      </c>
      <c r="C160" s="47" t="s">
        <v>76</v>
      </c>
      <c r="D160" s="48" t="s">
        <v>200</v>
      </c>
      <c r="E160" s="49" t="s">
        <v>89</v>
      </c>
      <c r="F160" s="50">
        <f t="shared" si="4"/>
        <v>5.99</v>
      </c>
      <c r="G160" s="51">
        <v>0</v>
      </c>
      <c r="H160" s="46">
        <v>5.99</v>
      </c>
      <c r="I160" s="50">
        <v>0</v>
      </c>
      <c r="J160" s="52">
        <v>0</v>
      </c>
      <c r="K160" s="53">
        <v>0</v>
      </c>
      <c r="L160" s="53">
        <f t="shared" si="5"/>
        <v>0</v>
      </c>
      <c r="M160" s="46">
        <v>0</v>
      </c>
      <c r="N160" s="54">
        <v>0</v>
      </c>
      <c r="O160" s="53">
        <v>0</v>
      </c>
      <c r="P160" s="53">
        <v>0</v>
      </c>
      <c r="Q160" s="46">
        <v>0</v>
      </c>
      <c r="R160" s="50">
        <v>0</v>
      </c>
    </row>
    <row r="161" spans="1:18" ht="19.5" customHeight="1">
      <c r="A161" s="45" t="s">
        <v>74</v>
      </c>
      <c r="B161" s="45" t="s">
        <v>68</v>
      </c>
      <c r="C161" s="47" t="s">
        <v>67</v>
      </c>
      <c r="D161" s="48" t="s">
        <v>200</v>
      </c>
      <c r="E161" s="49" t="s">
        <v>78</v>
      </c>
      <c r="F161" s="50">
        <f t="shared" si="4"/>
        <v>145.69</v>
      </c>
      <c r="G161" s="51">
        <v>0</v>
      </c>
      <c r="H161" s="46">
        <v>139.69</v>
      </c>
      <c r="I161" s="50">
        <v>0</v>
      </c>
      <c r="J161" s="52">
        <v>0</v>
      </c>
      <c r="K161" s="53">
        <v>0</v>
      </c>
      <c r="L161" s="53">
        <f t="shared" si="5"/>
        <v>0</v>
      </c>
      <c r="M161" s="46">
        <v>0</v>
      </c>
      <c r="N161" s="54">
        <v>0</v>
      </c>
      <c r="O161" s="53">
        <v>0</v>
      </c>
      <c r="P161" s="53">
        <v>0</v>
      </c>
      <c r="Q161" s="46">
        <v>6</v>
      </c>
      <c r="R161" s="50">
        <v>0</v>
      </c>
    </row>
    <row r="162" spans="1:18" ht="19.5" customHeight="1">
      <c r="A162" s="45" t="s">
        <v>79</v>
      </c>
      <c r="B162" s="45" t="s">
        <v>76</v>
      </c>
      <c r="C162" s="47" t="s">
        <v>68</v>
      </c>
      <c r="D162" s="48" t="s">
        <v>200</v>
      </c>
      <c r="E162" s="49" t="s">
        <v>80</v>
      </c>
      <c r="F162" s="50">
        <f t="shared" si="4"/>
        <v>4.5</v>
      </c>
      <c r="G162" s="51">
        <v>0</v>
      </c>
      <c r="H162" s="46">
        <v>4.5</v>
      </c>
      <c r="I162" s="50">
        <v>0</v>
      </c>
      <c r="J162" s="52">
        <v>0</v>
      </c>
      <c r="K162" s="53">
        <v>0</v>
      </c>
      <c r="L162" s="53">
        <f t="shared" si="5"/>
        <v>0</v>
      </c>
      <c r="M162" s="46">
        <v>0</v>
      </c>
      <c r="N162" s="54">
        <v>0</v>
      </c>
      <c r="O162" s="53">
        <v>0</v>
      </c>
      <c r="P162" s="53">
        <v>0</v>
      </c>
      <c r="Q162" s="46">
        <v>0</v>
      </c>
      <c r="R162" s="50">
        <v>0</v>
      </c>
    </row>
    <row r="163" spans="1:18" ht="19.5" customHeight="1">
      <c r="A163" s="45"/>
      <c r="B163" s="45"/>
      <c r="C163" s="47"/>
      <c r="D163" s="48" t="s">
        <v>201</v>
      </c>
      <c r="E163" s="49" t="s">
        <v>202</v>
      </c>
      <c r="F163" s="50">
        <f t="shared" si="4"/>
        <v>429.39</v>
      </c>
      <c r="G163" s="51">
        <v>0</v>
      </c>
      <c r="H163" s="46">
        <v>420.89</v>
      </c>
      <c r="I163" s="50">
        <v>0</v>
      </c>
      <c r="J163" s="52">
        <v>0</v>
      </c>
      <c r="K163" s="53">
        <v>0</v>
      </c>
      <c r="L163" s="53">
        <f t="shared" si="5"/>
        <v>0</v>
      </c>
      <c r="M163" s="46">
        <v>0</v>
      </c>
      <c r="N163" s="54">
        <v>0</v>
      </c>
      <c r="O163" s="53">
        <v>0</v>
      </c>
      <c r="P163" s="53">
        <v>0</v>
      </c>
      <c r="Q163" s="46">
        <v>8.5</v>
      </c>
      <c r="R163" s="50">
        <v>0</v>
      </c>
    </row>
    <row r="164" spans="1:18" ht="19.5" customHeight="1">
      <c r="A164" s="45" t="s">
        <v>62</v>
      </c>
      <c r="B164" s="45" t="s">
        <v>63</v>
      </c>
      <c r="C164" s="47" t="s">
        <v>76</v>
      </c>
      <c r="D164" s="48" t="s">
        <v>203</v>
      </c>
      <c r="E164" s="49" t="s">
        <v>125</v>
      </c>
      <c r="F164" s="50">
        <f t="shared" si="4"/>
        <v>31.97</v>
      </c>
      <c r="G164" s="51">
        <v>0</v>
      </c>
      <c r="H164" s="46">
        <v>31.97</v>
      </c>
      <c r="I164" s="50">
        <v>0</v>
      </c>
      <c r="J164" s="52">
        <v>0</v>
      </c>
      <c r="K164" s="53">
        <v>0</v>
      </c>
      <c r="L164" s="53">
        <f t="shared" si="5"/>
        <v>0</v>
      </c>
      <c r="M164" s="46">
        <v>0</v>
      </c>
      <c r="N164" s="54">
        <v>0</v>
      </c>
      <c r="O164" s="53">
        <v>0</v>
      </c>
      <c r="P164" s="53">
        <v>0</v>
      </c>
      <c r="Q164" s="46">
        <v>0</v>
      </c>
      <c r="R164" s="50">
        <v>0</v>
      </c>
    </row>
    <row r="165" spans="1:18" ht="19.5" customHeight="1">
      <c r="A165" s="45" t="s">
        <v>70</v>
      </c>
      <c r="B165" s="45" t="s">
        <v>63</v>
      </c>
      <c r="C165" s="47" t="s">
        <v>76</v>
      </c>
      <c r="D165" s="48" t="s">
        <v>203</v>
      </c>
      <c r="E165" s="49" t="s">
        <v>89</v>
      </c>
      <c r="F165" s="50">
        <f t="shared" si="4"/>
        <v>10.29</v>
      </c>
      <c r="G165" s="51">
        <v>0</v>
      </c>
      <c r="H165" s="46">
        <v>10.29</v>
      </c>
      <c r="I165" s="50">
        <v>0</v>
      </c>
      <c r="J165" s="52">
        <v>0</v>
      </c>
      <c r="K165" s="53">
        <v>0</v>
      </c>
      <c r="L165" s="53">
        <f t="shared" si="5"/>
        <v>0</v>
      </c>
      <c r="M165" s="46">
        <v>0</v>
      </c>
      <c r="N165" s="54">
        <v>0</v>
      </c>
      <c r="O165" s="53">
        <v>0</v>
      </c>
      <c r="P165" s="53">
        <v>0</v>
      </c>
      <c r="Q165" s="46">
        <v>0</v>
      </c>
      <c r="R165" s="50">
        <v>0</v>
      </c>
    </row>
    <row r="166" spans="1:18" ht="19.5" customHeight="1">
      <c r="A166" s="45" t="s">
        <v>74</v>
      </c>
      <c r="B166" s="45" t="s">
        <v>68</v>
      </c>
      <c r="C166" s="47" t="s">
        <v>67</v>
      </c>
      <c r="D166" s="48" t="s">
        <v>203</v>
      </c>
      <c r="E166" s="49" t="s">
        <v>78</v>
      </c>
      <c r="F166" s="50">
        <f t="shared" si="4"/>
        <v>373.63</v>
      </c>
      <c r="G166" s="51">
        <v>0</v>
      </c>
      <c r="H166" s="46">
        <v>365.13</v>
      </c>
      <c r="I166" s="50">
        <v>0</v>
      </c>
      <c r="J166" s="52">
        <v>0</v>
      </c>
      <c r="K166" s="53">
        <v>0</v>
      </c>
      <c r="L166" s="53">
        <f t="shared" si="5"/>
        <v>0</v>
      </c>
      <c r="M166" s="46">
        <v>0</v>
      </c>
      <c r="N166" s="54">
        <v>0</v>
      </c>
      <c r="O166" s="53">
        <v>0</v>
      </c>
      <c r="P166" s="53">
        <v>0</v>
      </c>
      <c r="Q166" s="46">
        <v>8.5</v>
      </c>
      <c r="R166" s="50">
        <v>0</v>
      </c>
    </row>
    <row r="167" spans="1:18" ht="19.5" customHeight="1">
      <c r="A167" s="45" t="s">
        <v>79</v>
      </c>
      <c r="B167" s="45" t="s">
        <v>76</v>
      </c>
      <c r="C167" s="47" t="s">
        <v>68</v>
      </c>
      <c r="D167" s="48" t="s">
        <v>203</v>
      </c>
      <c r="E167" s="49" t="s">
        <v>80</v>
      </c>
      <c r="F167" s="50">
        <f t="shared" si="4"/>
        <v>13.5</v>
      </c>
      <c r="G167" s="51">
        <v>0</v>
      </c>
      <c r="H167" s="46">
        <v>13.5</v>
      </c>
      <c r="I167" s="50">
        <v>0</v>
      </c>
      <c r="J167" s="52">
        <v>0</v>
      </c>
      <c r="K167" s="53">
        <v>0</v>
      </c>
      <c r="L167" s="53">
        <f t="shared" si="5"/>
        <v>0</v>
      </c>
      <c r="M167" s="46">
        <v>0</v>
      </c>
      <c r="N167" s="54">
        <v>0</v>
      </c>
      <c r="O167" s="53">
        <v>0</v>
      </c>
      <c r="P167" s="53">
        <v>0</v>
      </c>
      <c r="Q167" s="46">
        <v>0</v>
      </c>
      <c r="R167" s="50">
        <v>0</v>
      </c>
    </row>
    <row r="168" spans="1:18" ht="19.5" customHeight="1">
      <c r="A168" s="45"/>
      <c r="B168" s="45"/>
      <c r="C168" s="47"/>
      <c r="D168" s="48" t="s">
        <v>204</v>
      </c>
      <c r="E168" s="49" t="s">
        <v>205</v>
      </c>
      <c r="F168" s="50">
        <f t="shared" si="4"/>
        <v>310.72</v>
      </c>
      <c r="G168" s="51">
        <v>0</v>
      </c>
      <c r="H168" s="46">
        <v>310.72</v>
      </c>
      <c r="I168" s="50">
        <v>0</v>
      </c>
      <c r="J168" s="52">
        <v>0</v>
      </c>
      <c r="K168" s="53">
        <v>0</v>
      </c>
      <c r="L168" s="53">
        <f t="shared" si="5"/>
        <v>0</v>
      </c>
      <c r="M168" s="46">
        <v>0</v>
      </c>
      <c r="N168" s="54">
        <v>0</v>
      </c>
      <c r="O168" s="53">
        <v>0</v>
      </c>
      <c r="P168" s="53">
        <v>0</v>
      </c>
      <c r="Q168" s="46">
        <v>0</v>
      </c>
      <c r="R168" s="50">
        <v>0</v>
      </c>
    </row>
    <row r="169" spans="1:18" ht="19.5" customHeight="1">
      <c r="A169" s="45" t="s">
        <v>70</v>
      </c>
      <c r="B169" s="45" t="s">
        <v>63</v>
      </c>
      <c r="C169" s="47" t="s">
        <v>76</v>
      </c>
      <c r="D169" s="48" t="s">
        <v>206</v>
      </c>
      <c r="E169" s="49" t="s">
        <v>89</v>
      </c>
      <c r="F169" s="50">
        <f t="shared" si="4"/>
        <v>28.68</v>
      </c>
      <c r="G169" s="51">
        <v>0</v>
      </c>
      <c r="H169" s="46">
        <v>28.68</v>
      </c>
      <c r="I169" s="50">
        <v>0</v>
      </c>
      <c r="J169" s="52">
        <v>0</v>
      </c>
      <c r="K169" s="53">
        <v>0</v>
      </c>
      <c r="L169" s="53">
        <f t="shared" si="5"/>
        <v>0</v>
      </c>
      <c r="M169" s="46">
        <v>0</v>
      </c>
      <c r="N169" s="54">
        <v>0</v>
      </c>
      <c r="O169" s="53">
        <v>0</v>
      </c>
      <c r="P169" s="53">
        <v>0</v>
      </c>
      <c r="Q169" s="46">
        <v>0</v>
      </c>
      <c r="R169" s="50">
        <v>0</v>
      </c>
    </row>
    <row r="170" spans="1:18" ht="19.5" customHeight="1">
      <c r="A170" s="45" t="s">
        <v>74</v>
      </c>
      <c r="B170" s="45" t="s">
        <v>68</v>
      </c>
      <c r="C170" s="47" t="s">
        <v>67</v>
      </c>
      <c r="D170" s="48" t="s">
        <v>206</v>
      </c>
      <c r="E170" s="49" t="s">
        <v>78</v>
      </c>
      <c r="F170" s="50">
        <f t="shared" si="4"/>
        <v>241.43</v>
      </c>
      <c r="G170" s="51">
        <v>0</v>
      </c>
      <c r="H170" s="46">
        <v>241.43</v>
      </c>
      <c r="I170" s="50">
        <v>0</v>
      </c>
      <c r="J170" s="52">
        <v>0</v>
      </c>
      <c r="K170" s="53">
        <v>0</v>
      </c>
      <c r="L170" s="53">
        <f t="shared" si="5"/>
        <v>0</v>
      </c>
      <c r="M170" s="46">
        <v>0</v>
      </c>
      <c r="N170" s="54">
        <v>0</v>
      </c>
      <c r="O170" s="53">
        <v>0</v>
      </c>
      <c r="P170" s="53">
        <v>0</v>
      </c>
      <c r="Q170" s="46">
        <v>0</v>
      </c>
      <c r="R170" s="50">
        <v>0</v>
      </c>
    </row>
    <row r="171" spans="1:18" ht="19.5" customHeight="1">
      <c r="A171" s="45" t="s">
        <v>79</v>
      </c>
      <c r="B171" s="45" t="s">
        <v>76</v>
      </c>
      <c r="C171" s="47" t="s">
        <v>68</v>
      </c>
      <c r="D171" s="48" t="s">
        <v>206</v>
      </c>
      <c r="E171" s="49" t="s">
        <v>80</v>
      </c>
      <c r="F171" s="50">
        <f t="shared" si="4"/>
        <v>40.61</v>
      </c>
      <c r="G171" s="51">
        <v>0</v>
      </c>
      <c r="H171" s="46">
        <v>40.61</v>
      </c>
      <c r="I171" s="50">
        <v>0</v>
      </c>
      <c r="J171" s="52">
        <v>0</v>
      </c>
      <c r="K171" s="53">
        <v>0</v>
      </c>
      <c r="L171" s="53">
        <f t="shared" si="5"/>
        <v>0</v>
      </c>
      <c r="M171" s="46">
        <v>0</v>
      </c>
      <c r="N171" s="54">
        <v>0</v>
      </c>
      <c r="O171" s="53">
        <v>0</v>
      </c>
      <c r="P171" s="53">
        <v>0</v>
      </c>
      <c r="Q171" s="46">
        <v>0</v>
      </c>
      <c r="R171" s="50">
        <v>0</v>
      </c>
    </row>
    <row r="172" spans="1:18" ht="19.5" customHeight="1">
      <c r="A172" s="45"/>
      <c r="B172" s="45"/>
      <c r="C172" s="47"/>
      <c r="D172" s="48" t="s">
        <v>207</v>
      </c>
      <c r="E172" s="49" t="s">
        <v>208</v>
      </c>
      <c r="F172" s="50">
        <f t="shared" si="4"/>
        <v>880.2</v>
      </c>
      <c r="G172" s="51">
        <v>0</v>
      </c>
      <c r="H172" s="46">
        <v>874.2</v>
      </c>
      <c r="I172" s="50">
        <v>0</v>
      </c>
      <c r="J172" s="52">
        <v>0</v>
      </c>
      <c r="K172" s="53">
        <v>0</v>
      </c>
      <c r="L172" s="53">
        <f t="shared" si="5"/>
        <v>0</v>
      </c>
      <c r="M172" s="46">
        <v>0</v>
      </c>
      <c r="N172" s="54">
        <v>0</v>
      </c>
      <c r="O172" s="53">
        <v>0</v>
      </c>
      <c r="P172" s="53">
        <v>0</v>
      </c>
      <c r="Q172" s="46">
        <v>6</v>
      </c>
      <c r="R172" s="50">
        <v>0</v>
      </c>
    </row>
    <row r="173" spans="1:18" ht="19.5" customHeight="1">
      <c r="A173" s="45" t="s">
        <v>70</v>
      </c>
      <c r="B173" s="45" t="s">
        <v>63</v>
      </c>
      <c r="C173" s="47" t="s">
        <v>76</v>
      </c>
      <c r="D173" s="48" t="s">
        <v>209</v>
      </c>
      <c r="E173" s="49" t="s">
        <v>89</v>
      </c>
      <c r="F173" s="50">
        <f t="shared" si="4"/>
        <v>21.47</v>
      </c>
      <c r="G173" s="51">
        <v>0</v>
      </c>
      <c r="H173" s="46">
        <v>21.47</v>
      </c>
      <c r="I173" s="50">
        <v>0</v>
      </c>
      <c r="J173" s="52">
        <v>0</v>
      </c>
      <c r="K173" s="53">
        <v>0</v>
      </c>
      <c r="L173" s="53">
        <f t="shared" si="5"/>
        <v>0</v>
      </c>
      <c r="M173" s="46">
        <v>0</v>
      </c>
      <c r="N173" s="54">
        <v>0</v>
      </c>
      <c r="O173" s="53">
        <v>0</v>
      </c>
      <c r="P173" s="53">
        <v>0</v>
      </c>
      <c r="Q173" s="46">
        <v>0</v>
      </c>
      <c r="R173" s="50">
        <v>0</v>
      </c>
    </row>
    <row r="174" spans="1:18" ht="19.5" customHeight="1">
      <c r="A174" s="45" t="s">
        <v>74</v>
      </c>
      <c r="B174" s="45" t="s">
        <v>68</v>
      </c>
      <c r="C174" s="47" t="s">
        <v>67</v>
      </c>
      <c r="D174" s="48" t="s">
        <v>209</v>
      </c>
      <c r="E174" s="49" t="s">
        <v>78</v>
      </c>
      <c r="F174" s="50">
        <f t="shared" si="4"/>
        <v>838.73</v>
      </c>
      <c r="G174" s="51">
        <v>0</v>
      </c>
      <c r="H174" s="46">
        <v>832.73</v>
      </c>
      <c r="I174" s="50">
        <v>0</v>
      </c>
      <c r="J174" s="52">
        <v>0</v>
      </c>
      <c r="K174" s="53">
        <v>0</v>
      </c>
      <c r="L174" s="53">
        <f t="shared" si="5"/>
        <v>0</v>
      </c>
      <c r="M174" s="46">
        <v>0</v>
      </c>
      <c r="N174" s="54">
        <v>0</v>
      </c>
      <c r="O174" s="53">
        <v>0</v>
      </c>
      <c r="P174" s="53">
        <v>0</v>
      </c>
      <c r="Q174" s="46">
        <v>6</v>
      </c>
      <c r="R174" s="50">
        <v>0</v>
      </c>
    </row>
    <row r="175" spans="1:18" ht="19.5" customHeight="1">
      <c r="A175" s="45" t="s">
        <v>79</v>
      </c>
      <c r="B175" s="45" t="s">
        <v>76</v>
      </c>
      <c r="C175" s="47" t="s">
        <v>68</v>
      </c>
      <c r="D175" s="48" t="s">
        <v>209</v>
      </c>
      <c r="E175" s="49" t="s">
        <v>80</v>
      </c>
      <c r="F175" s="50">
        <f t="shared" si="4"/>
        <v>20</v>
      </c>
      <c r="G175" s="51">
        <v>0</v>
      </c>
      <c r="H175" s="46">
        <v>20</v>
      </c>
      <c r="I175" s="50">
        <v>0</v>
      </c>
      <c r="J175" s="52">
        <v>0</v>
      </c>
      <c r="K175" s="53">
        <v>0</v>
      </c>
      <c r="L175" s="53">
        <f t="shared" si="5"/>
        <v>0</v>
      </c>
      <c r="M175" s="46">
        <v>0</v>
      </c>
      <c r="N175" s="54">
        <v>0</v>
      </c>
      <c r="O175" s="53">
        <v>0</v>
      </c>
      <c r="P175" s="53">
        <v>0</v>
      </c>
      <c r="Q175" s="46">
        <v>0</v>
      </c>
      <c r="R175" s="50">
        <v>0</v>
      </c>
    </row>
    <row r="176" spans="1:18" ht="19.5" customHeight="1">
      <c r="A176" s="45"/>
      <c r="B176" s="45"/>
      <c r="C176" s="47"/>
      <c r="D176" s="48" t="s">
        <v>210</v>
      </c>
      <c r="E176" s="49" t="s">
        <v>211</v>
      </c>
      <c r="F176" s="50">
        <f t="shared" si="4"/>
        <v>497.93</v>
      </c>
      <c r="G176" s="51">
        <v>0</v>
      </c>
      <c r="H176" s="46">
        <v>497.93</v>
      </c>
      <c r="I176" s="50">
        <v>0</v>
      </c>
      <c r="J176" s="52">
        <v>0</v>
      </c>
      <c r="K176" s="53">
        <v>0</v>
      </c>
      <c r="L176" s="53">
        <f t="shared" si="5"/>
        <v>0</v>
      </c>
      <c r="M176" s="46">
        <v>0</v>
      </c>
      <c r="N176" s="54">
        <v>0</v>
      </c>
      <c r="O176" s="53">
        <v>0</v>
      </c>
      <c r="P176" s="53">
        <v>0</v>
      </c>
      <c r="Q176" s="46">
        <v>0</v>
      </c>
      <c r="R176" s="50">
        <v>0</v>
      </c>
    </row>
    <row r="177" spans="1:18" ht="19.5" customHeight="1">
      <c r="A177" s="45" t="s">
        <v>70</v>
      </c>
      <c r="B177" s="45" t="s">
        <v>63</v>
      </c>
      <c r="C177" s="47" t="s">
        <v>76</v>
      </c>
      <c r="D177" s="48" t="s">
        <v>212</v>
      </c>
      <c r="E177" s="49" t="s">
        <v>89</v>
      </c>
      <c r="F177" s="50">
        <f t="shared" si="4"/>
        <v>16.9</v>
      </c>
      <c r="G177" s="51">
        <v>0</v>
      </c>
      <c r="H177" s="46">
        <v>16.9</v>
      </c>
      <c r="I177" s="50">
        <v>0</v>
      </c>
      <c r="J177" s="52">
        <v>0</v>
      </c>
      <c r="K177" s="53">
        <v>0</v>
      </c>
      <c r="L177" s="53">
        <f t="shared" si="5"/>
        <v>0</v>
      </c>
      <c r="M177" s="46">
        <v>0</v>
      </c>
      <c r="N177" s="54">
        <v>0</v>
      </c>
      <c r="O177" s="53">
        <v>0</v>
      </c>
      <c r="P177" s="53">
        <v>0</v>
      </c>
      <c r="Q177" s="46">
        <v>0</v>
      </c>
      <c r="R177" s="50">
        <v>0</v>
      </c>
    </row>
    <row r="178" spans="1:18" ht="19.5" customHeight="1">
      <c r="A178" s="45" t="s">
        <v>74</v>
      </c>
      <c r="B178" s="45" t="s">
        <v>68</v>
      </c>
      <c r="C178" s="47" t="s">
        <v>67</v>
      </c>
      <c r="D178" s="48" t="s">
        <v>212</v>
      </c>
      <c r="E178" s="49" t="s">
        <v>78</v>
      </c>
      <c r="F178" s="50">
        <f t="shared" si="4"/>
        <v>452.5</v>
      </c>
      <c r="G178" s="51">
        <v>0</v>
      </c>
      <c r="H178" s="46">
        <v>452.5</v>
      </c>
      <c r="I178" s="50">
        <v>0</v>
      </c>
      <c r="J178" s="52">
        <v>0</v>
      </c>
      <c r="K178" s="53">
        <v>0</v>
      </c>
      <c r="L178" s="53">
        <f t="shared" si="5"/>
        <v>0</v>
      </c>
      <c r="M178" s="46">
        <v>0</v>
      </c>
      <c r="N178" s="54">
        <v>0</v>
      </c>
      <c r="O178" s="53">
        <v>0</v>
      </c>
      <c r="P178" s="53">
        <v>0</v>
      </c>
      <c r="Q178" s="46">
        <v>0</v>
      </c>
      <c r="R178" s="50">
        <v>0</v>
      </c>
    </row>
    <row r="179" spans="1:18" ht="19.5" customHeight="1">
      <c r="A179" s="45" t="s">
        <v>79</v>
      </c>
      <c r="B179" s="45" t="s">
        <v>76</v>
      </c>
      <c r="C179" s="47" t="s">
        <v>68</v>
      </c>
      <c r="D179" s="48" t="s">
        <v>212</v>
      </c>
      <c r="E179" s="49" t="s">
        <v>80</v>
      </c>
      <c r="F179" s="50">
        <f t="shared" si="4"/>
        <v>22.53</v>
      </c>
      <c r="G179" s="51">
        <v>0</v>
      </c>
      <c r="H179" s="46">
        <v>22.53</v>
      </c>
      <c r="I179" s="50">
        <v>0</v>
      </c>
      <c r="J179" s="52">
        <v>0</v>
      </c>
      <c r="K179" s="53">
        <v>0</v>
      </c>
      <c r="L179" s="53">
        <f t="shared" si="5"/>
        <v>0</v>
      </c>
      <c r="M179" s="46">
        <v>0</v>
      </c>
      <c r="N179" s="54">
        <v>0</v>
      </c>
      <c r="O179" s="53">
        <v>0</v>
      </c>
      <c r="P179" s="53">
        <v>0</v>
      </c>
      <c r="Q179" s="46">
        <v>0</v>
      </c>
      <c r="R179" s="50">
        <v>0</v>
      </c>
    </row>
    <row r="180" spans="1:18" ht="19.5" customHeight="1">
      <c r="A180" s="45" t="s">
        <v>79</v>
      </c>
      <c r="B180" s="45" t="s">
        <v>76</v>
      </c>
      <c r="C180" s="47" t="s">
        <v>72</v>
      </c>
      <c r="D180" s="48" t="s">
        <v>212</v>
      </c>
      <c r="E180" s="49" t="s">
        <v>81</v>
      </c>
      <c r="F180" s="50">
        <f t="shared" si="4"/>
        <v>6</v>
      </c>
      <c r="G180" s="51">
        <v>0</v>
      </c>
      <c r="H180" s="46">
        <v>6</v>
      </c>
      <c r="I180" s="50">
        <v>0</v>
      </c>
      <c r="J180" s="52">
        <v>0</v>
      </c>
      <c r="K180" s="53">
        <v>0</v>
      </c>
      <c r="L180" s="53">
        <f t="shared" si="5"/>
        <v>0</v>
      </c>
      <c r="M180" s="46">
        <v>0</v>
      </c>
      <c r="N180" s="54">
        <v>0</v>
      </c>
      <c r="O180" s="53">
        <v>0</v>
      </c>
      <c r="P180" s="53">
        <v>0</v>
      </c>
      <c r="Q180" s="46">
        <v>0</v>
      </c>
      <c r="R180" s="50">
        <v>0</v>
      </c>
    </row>
    <row r="181" spans="1:18" ht="19.5" customHeight="1">
      <c r="A181" s="45"/>
      <c r="B181" s="45"/>
      <c r="C181" s="47"/>
      <c r="D181" s="48" t="s">
        <v>213</v>
      </c>
      <c r="E181" s="49" t="s">
        <v>214</v>
      </c>
      <c r="F181" s="50">
        <f t="shared" si="4"/>
        <v>9189.57</v>
      </c>
      <c r="G181" s="51">
        <v>8628.36</v>
      </c>
      <c r="H181" s="46">
        <v>561.21</v>
      </c>
      <c r="I181" s="50">
        <v>0</v>
      </c>
      <c r="J181" s="52">
        <v>0</v>
      </c>
      <c r="K181" s="53">
        <v>0</v>
      </c>
      <c r="L181" s="53">
        <f t="shared" si="5"/>
        <v>0</v>
      </c>
      <c r="M181" s="46">
        <v>0</v>
      </c>
      <c r="N181" s="54">
        <v>0</v>
      </c>
      <c r="O181" s="53">
        <v>0</v>
      </c>
      <c r="P181" s="53">
        <v>0</v>
      </c>
      <c r="Q181" s="46">
        <v>0</v>
      </c>
      <c r="R181" s="50">
        <v>0</v>
      </c>
    </row>
    <row r="182" spans="1:18" ht="19.5" customHeight="1">
      <c r="A182" s="45" t="s">
        <v>70</v>
      </c>
      <c r="B182" s="45" t="s">
        <v>63</v>
      </c>
      <c r="C182" s="47" t="s">
        <v>76</v>
      </c>
      <c r="D182" s="48" t="s">
        <v>215</v>
      </c>
      <c r="E182" s="49" t="s">
        <v>89</v>
      </c>
      <c r="F182" s="50">
        <f t="shared" si="4"/>
        <v>25.9</v>
      </c>
      <c r="G182" s="51">
        <v>0</v>
      </c>
      <c r="H182" s="46">
        <v>25.9</v>
      </c>
      <c r="I182" s="50">
        <v>0</v>
      </c>
      <c r="J182" s="52">
        <v>0</v>
      </c>
      <c r="K182" s="53">
        <v>0</v>
      </c>
      <c r="L182" s="53">
        <f t="shared" si="5"/>
        <v>0</v>
      </c>
      <c r="M182" s="46">
        <v>0</v>
      </c>
      <c r="N182" s="54">
        <v>0</v>
      </c>
      <c r="O182" s="53">
        <v>0</v>
      </c>
      <c r="P182" s="53">
        <v>0</v>
      </c>
      <c r="Q182" s="46">
        <v>0</v>
      </c>
      <c r="R182" s="50">
        <v>0</v>
      </c>
    </row>
    <row r="183" spans="1:18" ht="19.5" customHeight="1">
      <c r="A183" s="45" t="s">
        <v>74</v>
      </c>
      <c r="B183" s="45" t="s">
        <v>68</v>
      </c>
      <c r="C183" s="47" t="s">
        <v>64</v>
      </c>
      <c r="D183" s="48" t="s">
        <v>215</v>
      </c>
      <c r="E183" s="49" t="s">
        <v>216</v>
      </c>
      <c r="F183" s="50">
        <f t="shared" si="4"/>
        <v>1199.66</v>
      </c>
      <c r="G183" s="51">
        <v>1199.66</v>
      </c>
      <c r="H183" s="46">
        <v>0</v>
      </c>
      <c r="I183" s="50">
        <v>0</v>
      </c>
      <c r="J183" s="52">
        <v>0</v>
      </c>
      <c r="K183" s="53">
        <v>0</v>
      </c>
      <c r="L183" s="53">
        <f t="shared" si="5"/>
        <v>0</v>
      </c>
      <c r="M183" s="46">
        <v>0</v>
      </c>
      <c r="N183" s="54">
        <v>0</v>
      </c>
      <c r="O183" s="53">
        <v>0</v>
      </c>
      <c r="P183" s="53">
        <v>0</v>
      </c>
      <c r="Q183" s="46">
        <v>0</v>
      </c>
      <c r="R183" s="50">
        <v>0</v>
      </c>
    </row>
    <row r="184" spans="1:18" ht="19.5" customHeight="1">
      <c r="A184" s="45" t="s">
        <v>74</v>
      </c>
      <c r="B184" s="45" t="s">
        <v>68</v>
      </c>
      <c r="C184" s="47" t="s">
        <v>90</v>
      </c>
      <c r="D184" s="48" t="s">
        <v>215</v>
      </c>
      <c r="E184" s="49" t="s">
        <v>91</v>
      </c>
      <c r="F184" s="50">
        <f t="shared" si="4"/>
        <v>7428.7</v>
      </c>
      <c r="G184" s="51">
        <v>7428.7</v>
      </c>
      <c r="H184" s="46">
        <v>0</v>
      </c>
      <c r="I184" s="50">
        <v>0</v>
      </c>
      <c r="J184" s="52">
        <v>0</v>
      </c>
      <c r="K184" s="53">
        <v>0</v>
      </c>
      <c r="L184" s="53">
        <f t="shared" si="5"/>
        <v>0</v>
      </c>
      <c r="M184" s="46">
        <v>0</v>
      </c>
      <c r="N184" s="54">
        <v>0</v>
      </c>
      <c r="O184" s="53">
        <v>0</v>
      </c>
      <c r="P184" s="53">
        <v>0</v>
      </c>
      <c r="Q184" s="46">
        <v>0</v>
      </c>
      <c r="R184" s="50">
        <v>0</v>
      </c>
    </row>
    <row r="185" spans="1:18" ht="19.5" customHeight="1">
      <c r="A185" s="45" t="s">
        <v>74</v>
      </c>
      <c r="B185" s="45" t="s">
        <v>68</v>
      </c>
      <c r="C185" s="47" t="s">
        <v>67</v>
      </c>
      <c r="D185" s="48" t="s">
        <v>215</v>
      </c>
      <c r="E185" s="49" t="s">
        <v>78</v>
      </c>
      <c r="F185" s="50">
        <f t="shared" si="4"/>
        <v>509.22</v>
      </c>
      <c r="G185" s="51">
        <v>0</v>
      </c>
      <c r="H185" s="46">
        <v>509.22</v>
      </c>
      <c r="I185" s="50">
        <v>0</v>
      </c>
      <c r="J185" s="52">
        <v>0</v>
      </c>
      <c r="K185" s="53">
        <v>0</v>
      </c>
      <c r="L185" s="53">
        <f t="shared" si="5"/>
        <v>0</v>
      </c>
      <c r="M185" s="46">
        <v>0</v>
      </c>
      <c r="N185" s="54">
        <v>0</v>
      </c>
      <c r="O185" s="53">
        <v>0</v>
      </c>
      <c r="P185" s="53">
        <v>0</v>
      </c>
      <c r="Q185" s="46">
        <v>0</v>
      </c>
      <c r="R185" s="50">
        <v>0</v>
      </c>
    </row>
    <row r="186" spans="1:18" ht="19.5" customHeight="1">
      <c r="A186" s="45" t="s">
        <v>79</v>
      </c>
      <c r="B186" s="45" t="s">
        <v>76</v>
      </c>
      <c r="C186" s="47" t="s">
        <v>68</v>
      </c>
      <c r="D186" s="48" t="s">
        <v>215</v>
      </c>
      <c r="E186" s="49" t="s">
        <v>80</v>
      </c>
      <c r="F186" s="50">
        <f t="shared" si="4"/>
        <v>26.09</v>
      </c>
      <c r="G186" s="51">
        <v>0</v>
      </c>
      <c r="H186" s="46">
        <v>26.09</v>
      </c>
      <c r="I186" s="50">
        <v>0</v>
      </c>
      <c r="J186" s="52">
        <v>0</v>
      </c>
      <c r="K186" s="53">
        <v>0</v>
      </c>
      <c r="L186" s="53">
        <f t="shared" si="5"/>
        <v>0</v>
      </c>
      <c r="M186" s="46">
        <v>0</v>
      </c>
      <c r="N186" s="54">
        <v>0</v>
      </c>
      <c r="O186" s="53">
        <v>0</v>
      </c>
      <c r="P186" s="53">
        <v>0</v>
      </c>
      <c r="Q186" s="46">
        <v>0</v>
      </c>
      <c r="R186" s="50">
        <v>0</v>
      </c>
    </row>
    <row r="187" spans="1:18" ht="19.5" customHeight="1">
      <c r="A187" s="45"/>
      <c r="B187" s="45"/>
      <c r="C187" s="47"/>
      <c r="D187" s="48" t="s">
        <v>217</v>
      </c>
      <c r="E187" s="49" t="s">
        <v>218</v>
      </c>
      <c r="F187" s="50">
        <f t="shared" si="4"/>
        <v>1159.83</v>
      </c>
      <c r="G187" s="51">
        <v>73.36</v>
      </c>
      <c r="H187" s="46">
        <v>1072.47</v>
      </c>
      <c r="I187" s="50">
        <v>0</v>
      </c>
      <c r="J187" s="52">
        <v>0</v>
      </c>
      <c r="K187" s="53">
        <v>0</v>
      </c>
      <c r="L187" s="53">
        <f t="shared" si="5"/>
        <v>0</v>
      </c>
      <c r="M187" s="46">
        <v>0</v>
      </c>
      <c r="N187" s="54">
        <v>0</v>
      </c>
      <c r="O187" s="53">
        <v>0</v>
      </c>
      <c r="P187" s="53">
        <v>0</v>
      </c>
      <c r="Q187" s="46">
        <v>14</v>
      </c>
      <c r="R187" s="50">
        <v>0</v>
      </c>
    </row>
    <row r="188" spans="1:18" ht="19.5" customHeight="1">
      <c r="A188" s="45" t="s">
        <v>70</v>
      </c>
      <c r="B188" s="45" t="s">
        <v>63</v>
      </c>
      <c r="C188" s="47" t="s">
        <v>76</v>
      </c>
      <c r="D188" s="48" t="s">
        <v>219</v>
      </c>
      <c r="E188" s="49" t="s">
        <v>89</v>
      </c>
      <c r="F188" s="50">
        <f t="shared" si="4"/>
        <v>55.15</v>
      </c>
      <c r="G188" s="51">
        <v>0</v>
      </c>
      <c r="H188" s="46">
        <v>55.15</v>
      </c>
      <c r="I188" s="50">
        <v>0</v>
      </c>
      <c r="J188" s="52">
        <v>0</v>
      </c>
      <c r="K188" s="53">
        <v>0</v>
      </c>
      <c r="L188" s="53">
        <f t="shared" si="5"/>
        <v>0</v>
      </c>
      <c r="M188" s="46">
        <v>0</v>
      </c>
      <c r="N188" s="54">
        <v>0</v>
      </c>
      <c r="O188" s="53">
        <v>0</v>
      </c>
      <c r="P188" s="53">
        <v>0</v>
      </c>
      <c r="Q188" s="46">
        <v>0</v>
      </c>
      <c r="R188" s="50">
        <v>0</v>
      </c>
    </row>
    <row r="189" spans="1:18" ht="19.5" customHeight="1">
      <c r="A189" s="45" t="s">
        <v>74</v>
      </c>
      <c r="B189" s="45" t="s">
        <v>68</v>
      </c>
      <c r="C189" s="47" t="s">
        <v>94</v>
      </c>
      <c r="D189" s="48" t="s">
        <v>219</v>
      </c>
      <c r="E189" s="49" t="s">
        <v>95</v>
      </c>
      <c r="F189" s="50">
        <f t="shared" si="4"/>
        <v>1043.6699999999998</v>
      </c>
      <c r="G189" s="51">
        <v>73.36</v>
      </c>
      <c r="H189" s="46">
        <v>956.31</v>
      </c>
      <c r="I189" s="50">
        <v>0</v>
      </c>
      <c r="J189" s="52">
        <v>0</v>
      </c>
      <c r="K189" s="53">
        <v>0</v>
      </c>
      <c r="L189" s="53">
        <f t="shared" si="5"/>
        <v>0</v>
      </c>
      <c r="M189" s="46">
        <v>0</v>
      </c>
      <c r="N189" s="54">
        <v>0</v>
      </c>
      <c r="O189" s="53">
        <v>0</v>
      </c>
      <c r="P189" s="53">
        <v>0</v>
      </c>
      <c r="Q189" s="46">
        <v>14</v>
      </c>
      <c r="R189" s="50">
        <v>0</v>
      </c>
    </row>
    <row r="190" spans="1:18" ht="19.5" customHeight="1">
      <c r="A190" s="45" t="s">
        <v>79</v>
      </c>
      <c r="B190" s="45" t="s">
        <v>76</v>
      </c>
      <c r="C190" s="47" t="s">
        <v>68</v>
      </c>
      <c r="D190" s="48" t="s">
        <v>219</v>
      </c>
      <c r="E190" s="49" t="s">
        <v>80</v>
      </c>
      <c r="F190" s="50">
        <f t="shared" si="4"/>
        <v>51.34</v>
      </c>
      <c r="G190" s="51">
        <v>0</v>
      </c>
      <c r="H190" s="46">
        <v>51.34</v>
      </c>
      <c r="I190" s="50">
        <v>0</v>
      </c>
      <c r="J190" s="52">
        <v>0</v>
      </c>
      <c r="K190" s="53">
        <v>0</v>
      </c>
      <c r="L190" s="53">
        <f t="shared" si="5"/>
        <v>0</v>
      </c>
      <c r="M190" s="46">
        <v>0</v>
      </c>
      <c r="N190" s="54">
        <v>0</v>
      </c>
      <c r="O190" s="53">
        <v>0</v>
      </c>
      <c r="P190" s="53">
        <v>0</v>
      </c>
      <c r="Q190" s="46">
        <v>0</v>
      </c>
      <c r="R190" s="50">
        <v>0</v>
      </c>
    </row>
    <row r="191" spans="1:18" ht="19.5" customHeight="1">
      <c r="A191" s="45" t="s">
        <v>79</v>
      </c>
      <c r="B191" s="45" t="s">
        <v>76</v>
      </c>
      <c r="C191" s="47" t="s">
        <v>72</v>
      </c>
      <c r="D191" s="48" t="s">
        <v>219</v>
      </c>
      <c r="E191" s="49" t="s">
        <v>81</v>
      </c>
      <c r="F191" s="50">
        <f t="shared" si="4"/>
        <v>9.67</v>
      </c>
      <c r="G191" s="51">
        <v>0</v>
      </c>
      <c r="H191" s="46">
        <v>9.67</v>
      </c>
      <c r="I191" s="50">
        <v>0</v>
      </c>
      <c r="J191" s="52">
        <v>0</v>
      </c>
      <c r="K191" s="53">
        <v>0</v>
      </c>
      <c r="L191" s="53">
        <f t="shared" si="5"/>
        <v>0</v>
      </c>
      <c r="M191" s="46">
        <v>0</v>
      </c>
      <c r="N191" s="54">
        <v>0</v>
      </c>
      <c r="O191" s="53">
        <v>0</v>
      </c>
      <c r="P191" s="53">
        <v>0</v>
      </c>
      <c r="Q191" s="46">
        <v>0</v>
      </c>
      <c r="R191" s="50">
        <v>0</v>
      </c>
    </row>
  </sheetData>
  <sheetProtection/>
  <mergeCells count="15">
    <mergeCell ref="Q4:Q6"/>
    <mergeCell ref="R4:R6"/>
    <mergeCell ref="D5:D6"/>
    <mergeCell ref="E5:E6"/>
    <mergeCell ref="L5:L6"/>
    <mergeCell ref="M5:M6"/>
    <mergeCell ref="N5:N6"/>
    <mergeCell ref="O5:O6"/>
    <mergeCell ref="P5:P6"/>
    <mergeCell ref="F4:F6"/>
    <mergeCell ref="K4:K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N18" sqref="N18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5"/>
      <c r="B1" s="56"/>
      <c r="C1" s="56"/>
      <c r="D1" s="56"/>
      <c r="E1" s="56"/>
      <c r="F1" s="56"/>
      <c r="G1" s="56"/>
      <c r="H1" s="56"/>
      <c r="I1" s="56"/>
      <c r="J1" s="57" t="s">
        <v>220</v>
      </c>
    </row>
    <row r="2" spans="1:10" ht="19.5" customHeight="1">
      <c r="A2" s="35" t="s">
        <v>221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ht="19.5" customHeight="1">
      <c r="A3" s="58" t="s">
        <v>4</v>
      </c>
      <c r="B3" s="58"/>
      <c r="C3" s="58"/>
      <c r="D3" s="58"/>
      <c r="E3" s="58"/>
      <c r="F3" s="59"/>
      <c r="G3" s="59"/>
      <c r="H3" s="59"/>
      <c r="I3" s="59"/>
      <c r="J3" s="40" t="s">
        <v>21</v>
      </c>
      <c r="K3" s="39"/>
      <c r="L3" s="39"/>
    </row>
    <row r="4" spans="1:12" ht="19.5" customHeight="1">
      <c r="A4" s="60" t="s">
        <v>38</v>
      </c>
      <c r="B4" s="60"/>
      <c r="C4" s="60"/>
      <c r="D4" s="60"/>
      <c r="E4" s="60"/>
      <c r="F4" s="181" t="s">
        <v>39</v>
      </c>
      <c r="G4" s="181" t="s">
        <v>222</v>
      </c>
      <c r="H4" s="180" t="s">
        <v>223</v>
      </c>
      <c r="I4" s="180" t="s">
        <v>224</v>
      </c>
      <c r="J4" s="180" t="s">
        <v>225</v>
      </c>
      <c r="K4" s="39"/>
      <c r="L4" s="39"/>
    </row>
    <row r="5" spans="1:12" ht="19.5" customHeight="1">
      <c r="A5" s="60" t="s">
        <v>48</v>
      </c>
      <c r="B5" s="60"/>
      <c r="C5" s="60"/>
      <c r="D5" s="180" t="s">
        <v>49</v>
      </c>
      <c r="E5" s="180" t="s">
        <v>226</v>
      </c>
      <c r="F5" s="181"/>
      <c r="G5" s="181"/>
      <c r="H5" s="180"/>
      <c r="I5" s="180"/>
      <c r="J5" s="180"/>
      <c r="K5" s="39"/>
      <c r="L5" s="39"/>
    </row>
    <row r="6" spans="1:12" ht="15" customHeight="1">
      <c r="A6" s="61" t="s">
        <v>56</v>
      </c>
      <c r="B6" s="61" t="s">
        <v>57</v>
      </c>
      <c r="C6" s="62" t="s">
        <v>58</v>
      </c>
      <c r="D6" s="180"/>
      <c r="E6" s="180"/>
      <c r="F6" s="181"/>
      <c r="G6" s="181"/>
      <c r="H6" s="180"/>
      <c r="I6" s="180"/>
      <c r="J6" s="180"/>
      <c r="K6" s="39"/>
      <c r="L6" s="39"/>
    </row>
    <row r="7" spans="1:12" ht="19.5" customHeight="1">
      <c r="A7" s="63"/>
      <c r="B7" s="63"/>
      <c r="C7" s="63"/>
      <c r="D7" s="63"/>
      <c r="E7" s="63" t="s">
        <v>39</v>
      </c>
      <c r="F7" s="64">
        <v>570118.62</v>
      </c>
      <c r="G7" s="64">
        <v>48754.41</v>
      </c>
      <c r="H7" s="64">
        <v>521364.21</v>
      </c>
      <c r="I7" s="64">
        <v>0</v>
      </c>
      <c r="J7" s="64">
        <v>0</v>
      </c>
      <c r="K7" s="65"/>
      <c r="L7" s="65"/>
    </row>
    <row r="8" spans="1:12" ht="19.5" customHeight="1">
      <c r="A8" s="63"/>
      <c r="B8" s="63"/>
      <c r="C8" s="63"/>
      <c r="D8" s="63"/>
      <c r="E8" s="63" t="s">
        <v>59</v>
      </c>
      <c r="F8" s="64">
        <v>4630.99</v>
      </c>
      <c r="G8" s="64">
        <v>2040.01</v>
      </c>
      <c r="H8" s="64">
        <v>2590.98</v>
      </c>
      <c r="I8" s="64">
        <v>0</v>
      </c>
      <c r="J8" s="64">
        <v>0</v>
      </c>
      <c r="K8" s="66"/>
      <c r="L8" s="67"/>
    </row>
    <row r="9" spans="1:12" ht="19.5" customHeight="1">
      <c r="A9" s="63"/>
      <c r="B9" s="63"/>
      <c r="C9" s="63"/>
      <c r="D9" s="63" t="s">
        <v>60</v>
      </c>
      <c r="E9" s="63" t="s">
        <v>61</v>
      </c>
      <c r="F9" s="64">
        <v>4570.77</v>
      </c>
      <c r="G9" s="64">
        <v>1979.79</v>
      </c>
      <c r="H9" s="64">
        <v>2590.98</v>
      </c>
      <c r="I9" s="64">
        <v>0</v>
      </c>
      <c r="J9" s="64">
        <v>0</v>
      </c>
      <c r="K9" s="67"/>
      <c r="L9" s="67"/>
    </row>
    <row r="10" spans="1:12" ht="19.5" customHeight="1">
      <c r="A10" s="63" t="s">
        <v>62</v>
      </c>
      <c r="B10" s="63" t="s">
        <v>63</v>
      </c>
      <c r="C10" s="63" t="s">
        <v>64</v>
      </c>
      <c r="D10" s="63" t="s">
        <v>65</v>
      </c>
      <c r="E10" s="63" t="s">
        <v>66</v>
      </c>
      <c r="F10" s="64">
        <v>228.05</v>
      </c>
      <c r="G10" s="64">
        <v>228.05</v>
      </c>
      <c r="H10" s="64">
        <v>0</v>
      </c>
      <c r="I10" s="64">
        <v>0</v>
      </c>
      <c r="J10" s="64">
        <v>0</v>
      </c>
      <c r="K10" s="67"/>
      <c r="L10" s="67"/>
    </row>
    <row r="11" spans="1:12" ht="19.5" customHeight="1">
      <c r="A11" s="63" t="s">
        <v>62</v>
      </c>
      <c r="B11" s="63" t="s">
        <v>67</v>
      </c>
      <c r="C11" s="63" t="s">
        <v>68</v>
      </c>
      <c r="D11" s="63" t="s">
        <v>65</v>
      </c>
      <c r="E11" s="63" t="s">
        <v>69</v>
      </c>
      <c r="F11" s="64">
        <v>108.45</v>
      </c>
      <c r="G11" s="64">
        <v>108.45</v>
      </c>
      <c r="H11" s="64">
        <v>0</v>
      </c>
      <c r="I11" s="64">
        <v>0</v>
      </c>
      <c r="J11" s="64">
        <v>0</v>
      </c>
      <c r="K11" s="67"/>
      <c r="L11" s="67"/>
    </row>
    <row r="12" spans="1:12" ht="19.5" customHeight="1">
      <c r="A12" s="63" t="s">
        <v>70</v>
      </c>
      <c r="B12" s="63" t="s">
        <v>63</v>
      </c>
      <c r="C12" s="63" t="s">
        <v>68</v>
      </c>
      <c r="D12" s="63" t="s">
        <v>65</v>
      </c>
      <c r="E12" s="63" t="s">
        <v>71</v>
      </c>
      <c r="F12" s="64">
        <v>100.08</v>
      </c>
      <c r="G12" s="64">
        <v>100.08</v>
      </c>
      <c r="H12" s="64">
        <v>0</v>
      </c>
      <c r="I12" s="64">
        <v>0</v>
      </c>
      <c r="J12" s="64">
        <v>0</v>
      </c>
      <c r="K12" s="67"/>
      <c r="L12" s="67"/>
    </row>
    <row r="13" spans="1:12" ht="19.5" customHeight="1">
      <c r="A13" s="63" t="s">
        <v>70</v>
      </c>
      <c r="B13" s="63" t="s">
        <v>63</v>
      </c>
      <c r="C13" s="63" t="s">
        <v>72</v>
      </c>
      <c r="D13" s="63" t="s">
        <v>65</v>
      </c>
      <c r="E13" s="63" t="s">
        <v>73</v>
      </c>
      <c r="F13" s="64">
        <v>33.77</v>
      </c>
      <c r="G13" s="64">
        <v>33.77</v>
      </c>
      <c r="H13" s="64">
        <v>0</v>
      </c>
      <c r="I13" s="64">
        <v>0</v>
      </c>
      <c r="J13" s="64">
        <v>0</v>
      </c>
      <c r="K13" s="67"/>
      <c r="L13" s="68"/>
    </row>
    <row r="14" spans="1:12" ht="19.5" customHeight="1">
      <c r="A14" s="63" t="s">
        <v>74</v>
      </c>
      <c r="B14" s="63" t="s">
        <v>68</v>
      </c>
      <c r="C14" s="63" t="s">
        <v>68</v>
      </c>
      <c r="D14" s="63" t="s">
        <v>65</v>
      </c>
      <c r="E14" s="63" t="s">
        <v>75</v>
      </c>
      <c r="F14" s="64">
        <v>1361.72</v>
      </c>
      <c r="G14" s="64">
        <v>1361.72</v>
      </c>
      <c r="H14" s="64">
        <v>0</v>
      </c>
      <c r="I14" s="64">
        <v>0</v>
      </c>
      <c r="J14" s="64">
        <v>0</v>
      </c>
      <c r="K14" s="67"/>
      <c r="L14" s="67"/>
    </row>
    <row r="15" spans="1:12" ht="19.5" customHeight="1">
      <c r="A15" s="63" t="s">
        <v>74</v>
      </c>
      <c r="B15" s="63" t="s">
        <v>68</v>
      </c>
      <c r="C15" s="63" t="s">
        <v>76</v>
      </c>
      <c r="D15" s="63" t="s">
        <v>65</v>
      </c>
      <c r="E15" s="63" t="s">
        <v>77</v>
      </c>
      <c r="F15" s="64">
        <v>2073.86</v>
      </c>
      <c r="G15" s="64">
        <v>0</v>
      </c>
      <c r="H15" s="64">
        <v>2073.86</v>
      </c>
      <c r="I15" s="64">
        <v>0</v>
      </c>
      <c r="J15" s="64">
        <v>0</v>
      </c>
      <c r="K15" s="67"/>
      <c r="L15" s="67"/>
    </row>
    <row r="16" spans="1:12" ht="19.5" customHeight="1">
      <c r="A16" s="63" t="s">
        <v>74</v>
      </c>
      <c r="B16" s="63" t="s">
        <v>68</v>
      </c>
      <c r="C16" s="63" t="s">
        <v>67</v>
      </c>
      <c r="D16" s="63" t="s">
        <v>65</v>
      </c>
      <c r="E16" s="63" t="s">
        <v>78</v>
      </c>
      <c r="F16" s="64">
        <v>517.12</v>
      </c>
      <c r="G16" s="64">
        <v>0</v>
      </c>
      <c r="H16" s="64">
        <v>517.12</v>
      </c>
      <c r="I16" s="64">
        <v>0</v>
      </c>
      <c r="J16" s="64">
        <v>0</v>
      </c>
      <c r="K16" s="67"/>
      <c r="L16" s="67"/>
    </row>
    <row r="17" spans="1:12" ht="19.5" customHeight="1">
      <c r="A17" s="63" t="s">
        <v>79</v>
      </c>
      <c r="B17" s="63" t="s">
        <v>76</v>
      </c>
      <c r="C17" s="63" t="s">
        <v>68</v>
      </c>
      <c r="D17" s="63" t="s">
        <v>65</v>
      </c>
      <c r="E17" s="63" t="s">
        <v>80</v>
      </c>
      <c r="F17" s="64">
        <v>134.72</v>
      </c>
      <c r="G17" s="64">
        <v>134.72</v>
      </c>
      <c r="H17" s="64">
        <v>0</v>
      </c>
      <c r="I17" s="64">
        <v>0</v>
      </c>
      <c r="J17" s="64">
        <v>0</v>
      </c>
      <c r="K17" s="67"/>
      <c r="L17" s="67"/>
    </row>
    <row r="18" spans="1:12" ht="19.5" customHeight="1">
      <c r="A18" s="69" t="s">
        <v>79</v>
      </c>
      <c r="B18" s="69" t="s">
        <v>76</v>
      </c>
      <c r="C18" s="69" t="s">
        <v>72</v>
      </c>
      <c r="D18" s="70" t="s">
        <v>65</v>
      </c>
      <c r="E18" s="70" t="s">
        <v>81</v>
      </c>
      <c r="F18" s="71">
        <v>13</v>
      </c>
      <c r="G18" s="71">
        <v>13</v>
      </c>
      <c r="H18" s="71">
        <v>0</v>
      </c>
      <c r="I18" s="71">
        <v>0</v>
      </c>
      <c r="J18" s="72">
        <v>0</v>
      </c>
      <c r="K18" s="67"/>
      <c r="L18" s="67"/>
    </row>
    <row r="19" spans="1:12" ht="19.5" customHeight="1">
      <c r="A19" s="69"/>
      <c r="B19" s="69"/>
      <c r="C19" s="69"/>
      <c r="D19" s="70" t="s">
        <v>82</v>
      </c>
      <c r="E19" s="70" t="s">
        <v>83</v>
      </c>
      <c r="F19" s="71">
        <v>60.22</v>
      </c>
      <c r="G19" s="71">
        <v>60.22</v>
      </c>
      <c r="H19" s="71">
        <v>0</v>
      </c>
      <c r="I19" s="71">
        <v>0</v>
      </c>
      <c r="J19" s="72">
        <v>0</v>
      </c>
      <c r="K19" s="67"/>
      <c r="L19" s="67"/>
    </row>
    <row r="20" spans="1:12" ht="19.5" customHeight="1">
      <c r="A20" s="69" t="s">
        <v>62</v>
      </c>
      <c r="B20" s="69" t="s">
        <v>63</v>
      </c>
      <c r="C20" s="69" t="s">
        <v>64</v>
      </c>
      <c r="D20" s="70" t="s">
        <v>84</v>
      </c>
      <c r="E20" s="70" t="s">
        <v>66</v>
      </c>
      <c r="F20" s="71">
        <v>45.09</v>
      </c>
      <c r="G20" s="71">
        <v>45.09</v>
      </c>
      <c r="H20" s="71">
        <v>0</v>
      </c>
      <c r="I20" s="71">
        <v>0</v>
      </c>
      <c r="J20" s="72">
        <v>0</v>
      </c>
      <c r="K20" s="67"/>
      <c r="L20" s="67"/>
    </row>
    <row r="21" spans="1:12" ht="19.5" customHeight="1">
      <c r="A21" s="69" t="s">
        <v>62</v>
      </c>
      <c r="B21" s="69" t="s">
        <v>67</v>
      </c>
      <c r="C21" s="69" t="s">
        <v>68</v>
      </c>
      <c r="D21" s="70" t="s">
        <v>84</v>
      </c>
      <c r="E21" s="70" t="s">
        <v>69</v>
      </c>
      <c r="F21" s="71">
        <v>2.34</v>
      </c>
      <c r="G21" s="71">
        <v>2.34</v>
      </c>
      <c r="H21" s="71">
        <v>0</v>
      </c>
      <c r="I21" s="71">
        <v>0</v>
      </c>
      <c r="J21" s="72">
        <v>0</v>
      </c>
      <c r="K21" s="67"/>
      <c r="L21" s="67"/>
    </row>
    <row r="22" spans="1:12" ht="19.5" customHeight="1">
      <c r="A22" s="69" t="s">
        <v>70</v>
      </c>
      <c r="B22" s="69" t="s">
        <v>63</v>
      </c>
      <c r="C22" s="69" t="s">
        <v>72</v>
      </c>
      <c r="D22" s="70" t="s">
        <v>84</v>
      </c>
      <c r="E22" s="70" t="s">
        <v>73</v>
      </c>
      <c r="F22" s="71">
        <v>1.58</v>
      </c>
      <c r="G22" s="71">
        <v>1.58</v>
      </c>
      <c r="H22" s="71">
        <v>0</v>
      </c>
      <c r="I22" s="71">
        <v>0</v>
      </c>
      <c r="J22" s="72">
        <v>0</v>
      </c>
      <c r="K22" s="67"/>
      <c r="L22" s="67"/>
    </row>
    <row r="23" spans="1:12" ht="19.5" customHeight="1">
      <c r="A23" s="69" t="s">
        <v>74</v>
      </c>
      <c r="B23" s="69" t="s">
        <v>68</v>
      </c>
      <c r="C23" s="69" t="s">
        <v>68</v>
      </c>
      <c r="D23" s="70" t="s">
        <v>84</v>
      </c>
      <c r="E23" s="70" t="s">
        <v>75</v>
      </c>
      <c r="F23" s="71">
        <v>11.21</v>
      </c>
      <c r="G23" s="71">
        <v>11.21</v>
      </c>
      <c r="H23" s="71">
        <v>0</v>
      </c>
      <c r="I23" s="71">
        <v>0</v>
      </c>
      <c r="J23" s="72">
        <v>0</v>
      </c>
      <c r="K23" s="73"/>
      <c r="L23" s="73"/>
    </row>
    <row r="24" spans="1:12" ht="19.5" customHeight="1">
      <c r="A24" s="69"/>
      <c r="B24" s="69"/>
      <c r="C24" s="69"/>
      <c r="D24" s="70"/>
      <c r="E24" s="70" t="s">
        <v>85</v>
      </c>
      <c r="F24" s="71">
        <v>23679.13</v>
      </c>
      <c r="G24" s="71">
        <v>5528.3</v>
      </c>
      <c r="H24" s="71">
        <v>18150.83</v>
      </c>
      <c r="I24" s="71">
        <v>0</v>
      </c>
      <c r="J24" s="72">
        <v>0</v>
      </c>
      <c r="K24" s="73"/>
      <c r="L24" s="73"/>
    </row>
    <row r="25" spans="1:12" ht="19.5" customHeight="1">
      <c r="A25" s="69"/>
      <c r="B25" s="69"/>
      <c r="C25" s="69"/>
      <c r="D25" s="70" t="s">
        <v>86</v>
      </c>
      <c r="E25" s="70" t="s">
        <v>87</v>
      </c>
      <c r="F25" s="71">
        <v>8574.219999999998</v>
      </c>
      <c r="G25" s="71">
        <v>1549.8</v>
      </c>
      <c r="H25" s="71">
        <v>7024.42</v>
      </c>
      <c r="I25" s="71">
        <v>0</v>
      </c>
      <c r="J25" s="72">
        <v>0</v>
      </c>
      <c r="K25" s="73"/>
      <c r="L25" s="73"/>
    </row>
    <row r="26" spans="1:12" ht="19.5" customHeight="1">
      <c r="A26" s="69" t="s">
        <v>62</v>
      </c>
      <c r="B26" s="69" t="s">
        <v>63</v>
      </c>
      <c r="C26" s="69" t="s">
        <v>64</v>
      </c>
      <c r="D26" s="70" t="s">
        <v>88</v>
      </c>
      <c r="E26" s="70" t="s">
        <v>66</v>
      </c>
      <c r="F26" s="71">
        <v>149.8</v>
      </c>
      <c r="G26" s="71">
        <v>149.8</v>
      </c>
      <c r="H26" s="71">
        <v>0</v>
      </c>
      <c r="I26" s="71">
        <v>0</v>
      </c>
      <c r="J26" s="72">
        <v>0</v>
      </c>
      <c r="K26" s="73"/>
      <c r="L26" s="73"/>
    </row>
    <row r="27" spans="1:12" ht="19.5" customHeight="1">
      <c r="A27" s="69" t="s">
        <v>62</v>
      </c>
      <c r="B27" s="69" t="s">
        <v>67</v>
      </c>
      <c r="C27" s="69" t="s">
        <v>68</v>
      </c>
      <c r="D27" s="70" t="s">
        <v>88</v>
      </c>
      <c r="E27" s="70" t="s">
        <v>69</v>
      </c>
      <c r="F27" s="71">
        <v>1.56</v>
      </c>
      <c r="G27" s="71">
        <v>1.56</v>
      </c>
      <c r="H27" s="71">
        <v>0</v>
      </c>
      <c r="I27" s="71">
        <v>0</v>
      </c>
      <c r="J27" s="72">
        <v>0</v>
      </c>
      <c r="K27" s="73"/>
      <c r="L27" s="73"/>
    </row>
    <row r="28" spans="1:12" ht="19.5" customHeight="1">
      <c r="A28" s="69" t="s">
        <v>70</v>
      </c>
      <c r="B28" s="69" t="s">
        <v>63</v>
      </c>
      <c r="C28" s="69" t="s">
        <v>76</v>
      </c>
      <c r="D28" s="70" t="s">
        <v>88</v>
      </c>
      <c r="E28" s="70" t="s">
        <v>89</v>
      </c>
      <c r="F28" s="71">
        <v>223.54</v>
      </c>
      <c r="G28" s="71">
        <v>118.32</v>
      </c>
      <c r="H28" s="71">
        <v>105.22</v>
      </c>
      <c r="I28" s="71">
        <v>0</v>
      </c>
      <c r="J28" s="72">
        <v>0</v>
      </c>
      <c r="K28" s="73"/>
      <c r="L28" s="73"/>
    </row>
    <row r="29" spans="1:12" ht="19.5" customHeight="1">
      <c r="A29" s="69" t="s">
        <v>70</v>
      </c>
      <c r="B29" s="69" t="s">
        <v>63</v>
      </c>
      <c r="C29" s="69" t="s">
        <v>72</v>
      </c>
      <c r="D29" s="70" t="s">
        <v>88</v>
      </c>
      <c r="E29" s="70" t="s">
        <v>73</v>
      </c>
      <c r="F29" s="71">
        <v>34.2</v>
      </c>
      <c r="G29" s="71">
        <v>34.2</v>
      </c>
      <c r="H29" s="71">
        <v>0</v>
      </c>
      <c r="I29" s="71">
        <v>0</v>
      </c>
      <c r="J29" s="72">
        <v>0</v>
      </c>
      <c r="K29" s="73"/>
      <c r="L29" s="73"/>
    </row>
    <row r="30" spans="1:12" ht="19.5" customHeight="1">
      <c r="A30" s="69" t="s">
        <v>74</v>
      </c>
      <c r="B30" s="69" t="s">
        <v>68</v>
      </c>
      <c r="C30" s="69" t="s">
        <v>68</v>
      </c>
      <c r="D30" s="70" t="s">
        <v>88</v>
      </c>
      <c r="E30" s="70" t="s">
        <v>75</v>
      </c>
      <c r="F30" s="71">
        <v>1142.96</v>
      </c>
      <c r="G30" s="71">
        <v>1142.96</v>
      </c>
      <c r="H30" s="71">
        <v>0</v>
      </c>
      <c r="I30" s="71">
        <v>0</v>
      </c>
      <c r="J30" s="72">
        <v>0</v>
      </c>
      <c r="K30" s="73"/>
      <c r="L30" s="73"/>
    </row>
    <row r="31" spans="1:12" ht="19.5" customHeight="1">
      <c r="A31" s="69" t="s">
        <v>74</v>
      </c>
      <c r="B31" s="69" t="s">
        <v>68</v>
      </c>
      <c r="C31" s="69" t="s">
        <v>90</v>
      </c>
      <c r="D31" s="70" t="s">
        <v>88</v>
      </c>
      <c r="E31" s="70" t="s">
        <v>91</v>
      </c>
      <c r="F31" s="71">
        <v>3561.5</v>
      </c>
      <c r="G31" s="71">
        <v>0</v>
      </c>
      <c r="H31" s="71">
        <v>3561.5</v>
      </c>
      <c r="I31" s="71">
        <v>0</v>
      </c>
      <c r="J31" s="72">
        <v>0</v>
      </c>
      <c r="K31" s="73"/>
      <c r="L31" s="73"/>
    </row>
    <row r="32" spans="1:10" ht="19.5" customHeight="1">
      <c r="A32" s="69" t="s">
        <v>74</v>
      </c>
      <c r="B32" s="69" t="s">
        <v>68</v>
      </c>
      <c r="C32" s="69" t="s">
        <v>92</v>
      </c>
      <c r="D32" s="70" t="s">
        <v>88</v>
      </c>
      <c r="E32" s="70" t="s">
        <v>93</v>
      </c>
      <c r="F32" s="71">
        <v>172</v>
      </c>
      <c r="G32" s="71">
        <v>0</v>
      </c>
      <c r="H32" s="71">
        <v>172</v>
      </c>
      <c r="I32" s="71">
        <v>0</v>
      </c>
      <c r="J32" s="72">
        <v>0</v>
      </c>
    </row>
    <row r="33" spans="1:10" ht="19.5" customHeight="1">
      <c r="A33" s="69" t="s">
        <v>74</v>
      </c>
      <c r="B33" s="69" t="s">
        <v>68</v>
      </c>
      <c r="C33" s="69" t="s">
        <v>94</v>
      </c>
      <c r="D33" s="70" t="s">
        <v>88</v>
      </c>
      <c r="E33" s="70" t="s">
        <v>95</v>
      </c>
      <c r="F33" s="71">
        <v>1453.7</v>
      </c>
      <c r="G33" s="71">
        <v>0</v>
      </c>
      <c r="H33" s="71">
        <v>1453.7</v>
      </c>
      <c r="I33" s="71">
        <v>0</v>
      </c>
      <c r="J33" s="72">
        <v>0</v>
      </c>
    </row>
    <row r="34" spans="1:10" ht="19.5" customHeight="1">
      <c r="A34" s="69" t="s">
        <v>74</v>
      </c>
      <c r="B34" s="69" t="s">
        <v>68</v>
      </c>
      <c r="C34" s="69" t="s">
        <v>96</v>
      </c>
      <c r="D34" s="70" t="s">
        <v>88</v>
      </c>
      <c r="E34" s="70" t="s">
        <v>97</v>
      </c>
      <c r="F34" s="71">
        <v>30</v>
      </c>
      <c r="G34" s="71">
        <v>0</v>
      </c>
      <c r="H34" s="71">
        <v>30</v>
      </c>
      <c r="I34" s="71">
        <v>0</v>
      </c>
      <c r="J34" s="72">
        <v>0</v>
      </c>
    </row>
    <row r="35" spans="1:10" ht="19.5" customHeight="1">
      <c r="A35" s="69" t="s">
        <v>74</v>
      </c>
      <c r="B35" s="69" t="s">
        <v>68</v>
      </c>
      <c r="C35" s="69" t="s">
        <v>67</v>
      </c>
      <c r="D35" s="70" t="s">
        <v>88</v>
      </c>
      <c r="E35" s="70" t="s">
        <v>78</v>
      </c>
      <c r="F35" s="71">
        <v>202</v>
      </c>
      <c r="G35" s="71">
        <v>0</v>
      </c>
      <c r="H35" s="71">
        <v>202</v>
      </c>
      <c r="I35" s="71">
        <v>0</v>
      </c>
      <c r="J35" s="72">
        <v>0</v>
      </c>
    </row>
    <row r="36" spans="1:10" ht="19.5" customHeight="1">
      <c r="A36" s="69" t="s">
        <v>74</v>
      </c>
      <c r="B36" s="69" t="s">
        <v>98</v>
      </c>
      <c r="C36" s="69" t="s">
        <v>68</v>
      </c>
      <c r="D36" s="70" t="s">
        <v>88</v>
      </c>
      <c r="E36" s="70" t="s">
        <v>99</v>
      </c>
      <c r="F36" s="71">
        <v>1500</v>
      </c>
      <c r="G36" s="71">
        <v>0</v>
      </c>
      <c r="H36" s="71">
        <v>1500</v>
      </c>
      <c r="I36" s="71">
        <v>0</v>
      </c>
      <c r="J36" s="72">
        <v>0</v>
      </c>
    </row>
    <row r="37" spans="1:10" ht="19.5" customHeight="1">
      <c r="A37" s="69" t="s">
        <v>79</v>
      </c>
      <c r="B37" s="69" t="s">
        <v>76</v>
      </c>
      <c r="C37" s="69" t="s">
        <v>68</v>
      </c>
      <c r="D37" s="70" t="s">
        <v>88</v>
      </c>
      <c r="E37" s="70" t="s">
        <v>80</v>
      </c>
      <c r="F37" s="71">
        <v>93.96</v>
      </c>
      <c r="G37" s="71">
        <v>93.96</v>
      </c>
      <c r="H37" s="71">
        <v>0</v>
      </c>
      <c r="I37" s="71">
        <v>0</v>
      </c>
      <c r="J37" s="72">
        <v>0</v>
      </c>
    </row>
    <row r="38" spans="1:10" ht="19.5" customHeight="1">
      <c r="A38" s="69" t="s">
        <v>79</v>
      </c>
      <c r="B38" s="69" t="s">
        <v>76</v>
      </c>
      <c r="C38" s="69" t="s">
        <v>72</v>
      </c>
      <c r="D38" s="70" t="s">
        <v>88</v>
      </c>
      <c r="E38" s="70" t="s">
        <v>81</v>
      </c>
      <c r="F38" s="71">
        <v>9</v>
      </c>
      <c r="G38" s="71">
        <v>9</v>
      </c>
      <c r="H38" s="71">
        <v>0</v>
      </c>
      <c r="I38" s="71">
        <v>0</v>
      </c>
      <c r="J38" s="72">
        <v>0</v>
      </c>
    </row>
    <row r="39" spans="1:10" ht="19.5" customHeight="1">
      <c r="A39" s="69"/>
      <c r="B39" s="69"/>
      <c r="C39" s="69"/>
      <c r="D39" s="70" t="s">
        <v>100</v>
      </c>
      <c r="E39" s="70" t="s">
        <v>101</v>
      </c>
      <c r="F39" s="71">
        <v>10277.41</v>
      </c>
      <c r="G39" s="71">
        <v>2245.75</v>
      </c>
      <c r="H39" s="71">
        <v>8031.66</v>
      </c>
      <c r="I39" s="71">
        <v>0</v>
      </c>
      <c r="J39" s="72">
        <v>0</v>
      </c>
    </row>
    <row r="40" spans="1:10" ht="19.5" customHeight="1">
      <c r="A40" s="69" t="s">
        <v>102</v>
      </c>
      <c r="B40" s="69" t="s">
        <v>98</v>
      </c>
      <c r="C40" s="69" t="s">
        <v>67</v>
      </c>
      <c r="D40" s="70" t="s">
        <v>227</v>
      </c>
      <c r="E40" s="70" t="s">
        <v>104</v>
      </c>
      <c r="F40" s="71">
        <v>60</v>
      </c>
      <c r="G40" s="71">
        <v>0</v>
      </c>
      <c r="H40" s="71">
        <v>60</v>
      </c>
      <c r="I40" s="71">
        <v>0</v>
      </c>
      <c r="J40" s="72">
        <v>0</v>
      </c>
    </row>
    <row r="41" spans="1:10" ht="19.5" customHeight="1">
      <c r="A41" s="69" t="s">
        <v>62</v>
      </c>
      <c r="B41" s="69" t="s">
        <v>63</v>
      </c>
      <c r="C41" s="69" t="s">
        <v>64</v>
      </c>
      <c r="D41" s="70" t="s">
        <v>227</v>
      </c>
      <c r="E41" s="70" t="s">
        <v>66</v>
      </c>
      <c r="F41" s="71">
        <v>212.71</v>
      </c>
      <c r="G41" s="71">
        <v>212.71</v>
      </c>
      <c r="H41" s="71">
        <v>0</v>
      </c>
      <c r="I41" s="71">
        <v>0</v>
      </c>
      <c r="J41" s="72">
        <v>0</v>
      </c>
    </row>
    <row r="42" spans="1:10" ht="19.5" customHeight="1">
      <c r="A42" s="69" t="s">
        <v>70</v>
      </c>
      <c r="B42" s="69" t="s">
        <v>63</v>
      </c>
      <c r="C42" s="69" t="s">
        <v>68</v>
      </c>
      <c r="D42" s="70" t="s">
        <v>227</v>
      </c>
      <c r="E42" s="70" t="s">
        <v>71</v>
      </c>
      <c r="F42" s="71">
        <v>199.74</v>
      </c>
      <c r="G42" s="71">
        <v>199.74</v>
      </c>
      <c r="H42" s="71">
        <v>0</v>
      </c>
      <c r="I42" s="71">
        <v>0</v>
      </c>
      <c r="J42" s="72">
        <v>0</v>
      </c>
    </row>
    <row r="43" spans="1:10" ht="19.5" customHeight="1">
      <c r="A43" s="69" t="s">
        <v>70</v>
      </c>
      <c r="B43" s="69" t="s">
        <v>63</v>
      </c>
      <c r="C43" s="69" t="s">
        <v>72</v>
      </c>
      <c r="D43" s="70" t="s">
        <v>227</v>
      </c>
      <c r="E43" s="70" t="s">
        <v>73</v>
      </c>
      <c r="F43" s="71">
        <v>25.48</v>
      </c>
      <c r="G43" s="71">
        <v>25.48</v>
      </c>
      <c r="H43" s="71">
        <v>0</v>
      </c>
      <c r="I43" s="71">
        <v>0</v>
      </c>
      <c r="J43" s="72">
        <v>0</v>
      </c>
    </row>
    <row r="44" spans="1:10" ht="19.5" customHeight="1">
      <c r="A44" s="69" t="s">
        <v>74</v>
      </c>
      <c r="B44" s="69" t="s">
        <v>68</v>
      </c>
      <c r="C44" s="69" t="s">
        <v>68</v>
      </c>
      <c r="D44" s="70" t="s">
        <v>227</v>
      </c>
      <c r="E44" s="70" t="s">
        <v>75</v>
      </c>
      <c r="F44" s="71">
        <f>1496.09+114.96</f>
        <v>1611.05</v>
      </c>
      <c r="G44" s="71">
        <v>1611.05</v>
      </c>
      <c r="H44" s="71">
        <v>0</v>
      </c>
      <c r="I44" s="71">
        <v>0</v>
      </c>
      <c r="J44" s="72">
        <v>0</v>
      </c>
    </row>
    <row r="45" spans="1:10" ht="19.5" customHeight="1">
      <c r="A45" s="69" t="s">
        <v>74</v>
      </c>
      <c r="B45" s="69" t="s">
        <v>68</v>
      </c>
      <c r="C45" s="69" t="s">
        <v>63</v>
      </c>
      <c r="D45" s="70" t="s">
        <v>227</v>
      </c>
      <c r="E45" s="70" t="s">
        <v>110</v>
      </c>
      <c r="F45" s="71">
        <v>4173</v>
      </c>
      <c r="G45" s="71">
        <v>0</v>
      </c>
      <c r="H45" s="71">
        <v>4173</v>
      </c>
      <c r="I45" s="71">
        <v>0</v>
      </c>
      <c r="J45" s="72">
        <v>0</v>
      </c>
    </row>
    <row r="46" spans="1:10" ht="19.5" customHeight="1">
      <c r="A46" s="69" t="s">
        <v>74</v>
      </c>
      <c r="B46" s="69" t="s">
        <v>68</v>
      </c>
      <c r="C46" s="69" t="s">
        <v>98</v>
      </c>
      <c r="D46" s="70" t="s">
        <v>227</v>
      </c>
      <c r="E46" s="70" t="s">
        <v>112</v>
      </c>
      <c r="F46" s="71">
        <v>2308.8</v>
      </c>
      <c r="G46" s="71">
        <v>0</v>
      </c>
      <c r="H46" s="71">
        <v>2308.8</v>
      </c>
      <c r="I46" s="71">
        <v>0</v>
      </c>
      <c r="J46" s="72">
        <v>0</v>
      </c>
    </row>
    <row r="47" spans="1:10" ht="19.5" customHeight="1">
      <c r="A47" s="69" t="s">
        <v>74</v>
      </c>
      <c r="B47" s="69" t="s">
        <v>68</v>
      </c>
      <c r="C47" s="69" t="s">
        <v>113</v>
      </c>
      <c r="D47" s="70" t="s">
        <v>227</v>
      </c>
      <c r="E47" s="70" t="s">
        <v>115</v>
      </c>
      <c r="F47" s="71">
        <v>33</v>
      </c>
      <c r="G47" s="71">
        <v>0</v>
      </c>
      <c r="H47" s="71">
        <v>33</v>
      </c>
      <c r="I47" s="71">
        <v>0</v>
      </c>
      <c r="J47" s="72">
        <v>0</v>
      </c>
    </row>
    <row r="48" spans="1:10" ht="19.5" customHeight="1">
      <c r="A48" s="69" t="s">
        <v>74</v>
      </c>
      <c r="B48" s="69" t="s">
        <v>68</v>
      </c>
      <c r="C48" s="69" t="s">
        <v>90</v>
      </c>
      <c r="D48" s="70" t="s">
        <v>227</v>
      </c>
      <c r="E48" s="70" t="s">
        <v>91</v>
      </c>
      <c r="F48" s="71">
        <v>237.9</v>
      </c>
      <c r="G48" s="71">
        <v>0</v>
      </c>
      <c r="H48" s="71">
        <v>237.9</v>
      </c>
      <c r="I48" s="71">
        <v>0</v>
      </c>
      <c r="J48" s="72">
        <v>0</v>
      </c>
    </row>
    <row r="49" spans="1:10" ht="19.5" customHeight="1">
      <c r="A49" s="69" t="s">
        <v>74</v>
      </c>
      <c r="B49" s="69" t="s">
        <v>68</v>
      </c>
      <c r="C49" s="69" t="s">
        <v>67</v>
      </c>
      <c r="D49" s="70" t="s">
        <v>227</v>
      </c>
      <c r="E49" s="70" t="s">
        <v>78</v>
      </c>
      <c r="F49" s="71">
        <v>706.41</v>
      </c>
      <c r="G49" s="71">
        <v>0</v>
      </c>
      <c r="H49" s="71">
        <v>706.41</v>
      </c>
      <c r="I49" s="71">
        <v>0</v>
      </c>
      <c r="J49" s="72">
        <v>0</v>
      </c>
    </row>
    <row r="50" spans="1:10" ht="19.5" customHeight="1">
      <c r="A50" s="69" t="s">
        <v>74</v>
      </c>
      <c r="B50" s="69" t="s">
        <v>98</v>
      </c>
      <c r="C50" s="69" t="s">
        <v>76</v>
      </c>
      <c r="D50" s="70" t="s">
        <v>227</v>
      </c>
      <c r="E50" s="70" t="s">
        <v>119</v>
      </c>
      <c r="F50" s="71">
        <v>512.55</v>
      </c>
      <c r="G50" s="71">
        <v>0</v>
      </c>
      <c r="H50" s="71">
        <v>512.55</v>
      </c>
      <c r="I50" s="71">
        <v>0</v>
      </c>
      <c r="J50" s="72">
        <v>0</v>
      </c>
    </row>
    <row r="51" spans="1:10" ht="19.5" customHeight="1">
      <c r="A51" s="69" t="s">
        <v>79</v>
      </c>
      <c r="B51" s="69" t="s">
        <v>76</v>
      </c>
      <c r="C51" s="69" t="s">
        <v>68</v>
      </c>
      <c r="D51" s="70" t="s">
        <v>227</v>
      </c>
      <c r="E51" s="70" t="s">
        <v>80</v>
      </c>
      <c r="F51" s="71">
        <v>161.77</v>
      </c>
      <c r="G51" s="71">
        <v>161.77</v>
      </c>
      <c r="H51" s="71">
        <v>0</v>
      </c>
      <c r="I51" s="71">
        <v>0</v>
      </c>
      <c r="J51" s="72">
        <v>0</v>
      </c>
    </row>
    <row r="52" spans="1:10" ht="19.5" customHeight="1">
      <c r="A52" s="69" t="s">
        <v>79</v>
      </c>
      <c r="B52" s="69" t="s">
        <v>76</v>
      </c>
      <c r="C52" s="69" t="s">
        <v>72</v>
      </c>
      <c r="D52" s="70" t="s">
        <v>227</v>
      </c>
      <c r="E52" s="70" t="s">
        <v>81</v>
      </c>
      <c r="F52" s="71">
        <v>35</v>
      </c>
      <c r="G52" s="71">
        <v>35</v>
      </c>
      <c r="H52" s="71">
        <v>0</v>
      </c>
      <c r="I52" s="71">
        <v>0</v>
      </c>
      <c r="J52" s="72">
        <v>0</v>
      </c>
    </row>
    <row r="53" spans="1:10" ht="19.5" customHeight="1">
      <c r="A53" s="69"/>
      <c r="B53" s="69"/>
      <c r="C53" s="69"/>
      <c r="D53" s="70" t="s">
        <v>122</v>
      </c>
      <c r="E53" s="70" t="s">
        <v>123</v>
      </c>
      <c r="F53" s="71">
        <v>3047.06</v>
      </c>
      <c r="G53" s="71">
        <v>1271.01</v>
      </c>
      <c r="H53" s="71">
        <v>1776.05</v>
      </c>
      <c r="I53" s="71">
        <v>0</v>
      </c>
      <c r="J53" s="72">
        <v>0</v>
      </c>
    </row>
    <row r="54" spans="1:10" ht="19.5" customHeight="1">
      <c r="A54" s="69" t="s">
        <v>62</v>
      </c>
      <c r="B54" s="69" t="s">
        <v>63</v>
      </c>
      <c r="C54" s="69" t="s">
        <v>76</v>
      </c>
      <c r="D54" s="70" t="s">
        <v>124</v>
      </c>
      <c r="E54" s="70" t="s">
        <v>125</v>
      </c>
      <c r="F54" s="71">
        <v>44.59</v>
      </c>
      <c r="G54" s="71">
        <v>44.59</v>
      </c>
      <c r="H54" s="71">
        <v>0</v>
      </c>
      <c r="I54" s="71">
        <v>0</v>
      </c>
      <c r="J54" s="72">
        <v>0</v>
      </c>
    </row>
    <row r="55" spans="1:10" ht="19.5" customHeight="1">
      <c r="A55" s="69" t="s">
        <v>62</v>
      </c>
      <c r="B55" s="69" t="s">
        <v>67</v>
      </c>
      <c r="C55" s="69" t="s">
        <v>68</v>
      </c>
      <c r="D55" s="70" t="s">
        <v>124</v>
      </c>
      <c r="E55" s="70" t="s">
        <v>69</v>
      </c>
      <c r="F55" s="71">
        <v>0.93</v>
      </c>
      <c r="G55" s="71">
        <v>0.93</v>
      </c>
      <c r="H55" s="71">
        <v>0</v>
      </c>
      <c r="I55" s="71">
        <v>0</v>
      </c>
      <c r="J55" s="72">
        <v>0</v>
      </c>
    </row>
    <row r="56" spans="1:10" ht="19.5" customHeight="1">
      <c r="A56" s="69" t="s">
        <v>70</v>
      </c>
      <c r="B56" s="69" t="s">
        <v>63</v>
      </c>
      <c r="C56" s="69" t="s">
        <v>68</v>
      </c>
      <c r="D56" s="70" t="s">
        <v>124</v>
      </c>
      <c r="E56" s="70" t="s">
        <v>71</v>
      </c>
      <c r="F56" s="71">
        <v>123.44</v>
      </c>
      <c r="G56" s="71">
        <v>123.44</v>
      </c>
      <c r="H56" s="71">
        <v>0</v>
      </c>
      <c r="I56" s="71">
        <v>0</v>
      </c>
      <c r="J56" s="72">
        <v>0</v>
      </c>
    </row>
    <row r="57" spans="1:10" ht="19.5" customHeight="1">
      <c r="A57" s="69" t="s">
        <v>74</v>
      </c>
      <c r="B57" s="69" t="s">
        <v>68</v>
      </c>
      <c r="C57" s="69" t="s">
        <v>68</v>
      </c>
      <c r="D57" s="70" t="s">
        <v>124</v>
      </c>
      <c r="E57" s="70" t="s">
        <v>75</v>
      </c>
      <c r="F57" s="71">
        <v>1006.44</v>
      </c>
      <c r="G57" s="71">
        <v>1006.44</v>
      </c>
      <c r="H57" s="71">
        <v>0</v>
      </c>
      <c r="I57" s="71">
        <v>0</v>
      </c>
      <c r="J57" s="72">
        <v>0</v>
      </c>
    </row>
    <row r="58" spans="1:10" ht="19.5" customHeight="1">
      <c r="A58" s="69" t="s">
        <v>74</v>
      </c>
      <c r="B58" s="69" t="s">
        <v>68</v>
      </c>
      <c r="C58" s="69" t="s">
        <v>126</v>
      </c>
      <c r="D58" s="70" t="s">
        <v>124</v>
      </c>
      <c r="E58" s="70" t="s">
        <v>127</v>
      </c>
      <c r="F58" s="71">
        <v>1664.35</v>
      </c>
      <c r="G58" s="71">
        <v>0</v>
      </c>
      <c r="H58" s="71">
        <v>1664.35</v>
      </c>
      <c r="I58" s="71">
        <v>0</v>
      </c>
      <c r="J58" s="72">
        <v>0</v>
      </c>
    </row>
    <row r="59" spans="1:10" ht="19.5" customHeight="1">
      <c r="A59" s="69" t="s">
        <v>74</v>
      </c>
      <c r="B59" s="69" t="s">
        <v>68</v>
      </c>
      <c r="C59" s="69" t="s">
        <v>128</v>
      </c>
      <c r="D59" s="70" t="s">
        <v>124</v>
      </c>
      <c r="E59" s="70" t="s">
        <v>129</v>
      </c>
      <c r="F59" s="71">
        <v>61.5</v>
      </c>
      <c r="G59" s="71">
        <v>0</v>
      </c>
      <c r="H59" s="71">
        <v>61.5</v>
      </c>
      <c r="I59" s="71">
        <v>0</v>
      </c>
      <c r="J59" s="72">
        <v>0</v>
      </c>
    </row>
    <row r="60" spans="1:10" ht="19.5" customHeight="1">
      <c r="A60" s="69" t="s">
        <v>74</v>
      </c>
      <c r="B60" s="69" t="s">
        <v>68</v>
      </c>
      <c r="C60" s="69" t="s">
        <v>67</v>
      </c>
      <c r="D60" s="70" t="s">
        <v>124</v>
      </c>
      <c r="E60" s="70" t="s">
        <v>78</v>
      </c>
      <c r="F60" s="71">
        <v>50</v>
      </c>
      <c r="G60" s="71">
        <v>0</v>
      </c>
      <c r="H60" s="71">
        <v>50</v>
      </c>
      <c r="I60" s="71">
        <v>0</v>
      </c>
      <c r="J60" s="72">
        <v>0</v>
      </c>
    </row>
    <row r="61" spans="1:10" ht="19.5" customHeight="1">
      <c r="A61" s="69" t="s">
        <v>74</v>
      </c>
      <c r="B61" s="69" t="s">
        <v>130</v>
      </c>
      <c r="C61" s="69" t="s">
        <v>72</v>
      </c>
      <c r="D61" s="70" t="s">
        <v>124</v>
      </c>
      <c r="E61" s="70" t="s">
        <v>131</v>
      </c>
      <c r="F61" s="71">
        <v>0.2</v>
      </c>
      <c r="G61" s="71">
        <v>0</v>
      </c>
      <c r="H61" s="71">
        <v>0.2</v>
      </c>
      <c r="I61" s="71">
        <v>0</v>
      </c>
      <c r="J61" s="72">
        <v>0</v>
      </c>
    </row>
    <row r="62" spans="1:10" ht="19.5" customHeight="1">
      <c r="A62" s="69" t="s">
        <v>79</v>
      </c>
      <c r="B62" s="69" t="s">
        <v>76</v>
      </c>
      <c r="C62" s="69" t="s">
        <v>68</v>
      </c>
      <c r="D62" s="70" t="s">
        <v>124</v>
      </c>
      <c r="E62" s="70" t="s">
        <v>80</v>
      </c>
      <c r="F62" s="71">
        <v>95.61</v>
      </c>
      <c r="G62" s="71">
        <v>95.61</v>
      </c>
      <c r="H62" s="71">
        <v>0</v>
      </c>
      <c r="I62" s="71">
        <v>0</v>
      </c>
      <c r="J62" s="72">
        <v>0</v>
      </c>
    </row>
    <row r="63" spans="1:10" ht="19.5" customHeight="1">
      <c r="A63" s="69"/>
      <c r="B63" s="69"/>
      <c r="C63" s="69"/>
      <c r="D63" s="70" t="s">
        <v>132</v>
      </c>
      <c r="E63" s="70" t="s">
        <v>133</v>
      </c>
      <c r="F63" s="71">
        <v>1780.44</v>
      </c>
      <c r="G63" s="71">
        <v>461.74</v>
      </c>
      <c r="H63" s="71">
        <v>1318.7</v>
      </c>
      <c r="I63" s="71">
        <v>0</v>
      </c>
      <c r="J63" s="72">
        <v>0</v>
      </c>
    </row>
    <row r="64" spans="1:10" ht="19.5" customHeight="1">
      <c r="A64" s="69" t="s">
        <v>62</v>
      </c>
      <c r="B64" s="69" t="s">
        <v>63</v>
      </c>
      <c r="C64" s="69" t="s">
        <v>64</v>
      </c>
      <c r="D64" s="70" t="s">
        <v>134</v>
      </c>
      <c r="E64" s="70" t="s">
        <v>66</v>
      </c>
      <c r="F64" s="71">
        <v>0.97</v>
      </c>
      <c r="G64" s="71">
        <v>0.97</v>
      </c>
      <c r="H64" s="71">
        <v>0</v>
      </c>
      <c r="I64" s="71">
        <v>0</v>
      </c>
      <c r="J64" s="72">
        <v>0</v>
      </c>
    </row>
    <row r="65" spans="1:10" ht="19.5" customHeight="1">
      <c r="A65" s="69" t="s">
        <v>70</v>
      </c>
      <c r="B65" s="69" t="s">
        <v>63</v>
      </c>
      <c r="C65" s="69" t="s">
        <v>68</v>
      </c>
      <c r="D65" s="70" t="s">
        <v>134</v>
      </c>
      <c r="E65" s="70" t="s">
        <v>71</v>
      </c>
      <c r="F65" s="71">
        <v>33.86</v>
      </c>
      <c r="G65" s="71">
        <v>33.86</v>
      </c>
      <c r="H65" s="71">
        <v>0</v>
      </c>
      <c r="I65" s="71">
        <v>0</v>
      </c>
      <c r="J65" s="72">
        <v>0</v>
      </c>
    </row>
    <row r="66" spans="1:10" ht="19.5" customHeight="1">
      <c r="A66" s="69" t="s">
        <v>70</v>
      </c>
      <c r="B66" s="69" t="s">
        <v>63</v>
      </c>
      <c r="C66" s="69" t="s">
        <v>72</v>
      </c>
      <c r="D66" s="70" t="s">
        <v>134</v>
      </c>
      <c r="E66" s="70" t="s">
        <v>73</v>
      </c>
      <c r="F66" s="71">
        <v>6.05</v>
      </c>
      <c r="G66" s="71">
        <v>6.05</v>
      </c>
      <c r="H66" s="71">
        <v>0</v>
      </c>
      <c r="I66" s="71">
        <v>0</v>
      </c>
      <c r="J66" s="72">
        <v>0</v>
      </c>
    </row>
    <row r="67" spans="1:10" ht="19.5" customHeight="1">
      <c r="A67" s="69" t="s">
        <v>74</v>
      </c>
      <c r="B67" s="69" t="s">
        <v>68</v>
      </c>
      <c r="C67" s="69" t="s">
        <v>68</v>
      </c>
      <c r="D67" s="70" t="s">
        <v>134</v>
      </c>
      <c r="E67" s="70" t="s">
        <v>75</v>
      </c>
      <c r="F67" s="71">
        <f>355.54+29.04</f>
        <v>384.58000000000004</v>
      </c>
      <c r="G67" s="71">
        <v>384.58000000000004</v>
      </c>
      <c r="H67" s="71">
        <v>0</v>
      </c>
      <c r="I67" s="71">
        <v>0</v>
      </c>
      <c r="J67" s="72">
        <v>0</v>
      </c>
    </row>
    <row r="68" spans="1:10" ht="19.5" customHeight="1">
      <c r="A68" s="69" t="s">
        <v>74</v>
      </c>
      <c r="B68" s="69" t="s">
        <v>68</v>
      </c>
      <c r="C68" s="69" t="s">
        <v>76</v>
      </c>
      <c r="D68" s="70" t="s">
        <v>134</v>
      </c>
      <c r="E68" s="70" t="s">
        <v>77</v>
      </c>
      <c r="F68" s="71">
        <v>1318.7</v>
      </c>
      <c r="G68" s="71">
        <v>0</v>
      </c>
      <c r="H68" s="71">
        <v>1318.7</v>
      </c>
      <c r="I68" s="71">
        <v>0</v>
      </c>
      <c r="J68" s="72">
        <v>0</v>
      </c>
    </row>
    <row r="69" spans="1:10" ht="19.5" customHeight="1">
      <c r="A69" s="69" t="s">
        <v>79</v>
      </c>
      <c r="B69" s="69" t="s">
        <v>76</v>
      </c>
      <c r="C69" s="69" t="s">
        <v>68</v>
      </c>
      <c r="D69" s="70" t="s">
        <v>134</v>
      </c>
      <c r="E69" s="70" t="s">
        <v>80</v>
      </c>
      <c r="F69" s="71">
        <v>36.28</v>
      </c>
      <c r="G69" s="71">
        <v>36.28</v>
      </c>
      <c r="H69" s="71">
        <v>0</v>
      </c>
      <c r="I69" s="71">
        <v>0</v>
      </c>
      <c r="J69" s="72">
        <v>0</v>
      </c>
    </row>
    <row r="70" spans="1:10" ht="19.5" customHeight="1">
      <c r="A70" s="69"/>
      <c r="B70" s="69"/>
      <c r="C70" s="69"/>
      <c r="D70" s="70"/>
      <c r="E70" s="70" t="s">
        <v>135</v>
      </c>
      <c r="F70" s="71">
        <v>27216.62</v>
      </c>
      <c r="G70" s="71">
        <v>11715.1</v>
      </c>
      <c r="H70" s="71">
        <v>15501.52</v>
      </c>
      <c r="I70" s="71">
        <v>0</v>
      </c>
      <c r="J70" s="72">
        <v>0</v>
      </c>
    </row>
    <row r="71" spans="1:10" ht="19.5" customHeight="1">
      <c r="A71" s="69"/>
      <c r="B71" s="69"/>
      <c r="C71" s="69"/>
      <c r="D71" s="70" t="s">
        <v>136</v>
      </c>
      <c r="E71" s="70" t="s">
        <v>137</v>
      </c>
      <c r="F71" s="71">
        <v>27216.62</v>
      </c>
      <c r="G71" s="71">
        <v>11715.1</v>
      </c>
      <c r="H71" s="71">
        <v>15501.52</v>
      </c>
      <c r="I71" s="71">
        <v>0</v>
      </c>
      <c r="J71" s="72">
        <v>0</v>
      </c>
    </row>
    <row r="72" spans="1:10" ht="19.5" customHeight="1">
      <c r="A72" s="69" t="s">
        <v>62</v>
      </c>
      <c r="B72" s="69" t="s">
        <v>63</v>
      </c>
      <c r="C72" s="69" t="s">
        <v>64</v>
      </c>
      <c r="D72" s="70" t="s">
        <v>138</v>
      </c>
      <c r="E72" s="70" t="s">
        <v>66</v>
      </c>
      <c r="F72" s="71">
        <v>69.71</v>
      </c>
      <c r="G72" s="71">
        <v>69.71</v>
      </c>
      <c r="H72" s="71">
        <v>0</v>
      </c>
      <c r="I72" s="71">
        <v>0</v>
      </c>
      <c r="J72" s="72">
        <v>0</v>
      </c>
    </row>
    <row r="73" spans="1:10" ht="19.5" customHeight="1">
      <c r="A73" s="69" t="s">
        <v>62</v>
      </c>
      <c r="B73" s="69" t="s">
        <v>67</v>
      </c>
      <c r="C73" s="69" t="s">
        <v>68</v>
      </c>
      <c r="D73" s="70" t="s">
        <v>138</v>
      </c>
      <c r="E73" s="70" t="s">
        <v>69</v>
      </c>
      <c r="F73" s="71">
        <v>31.34</v>
      </c>
      <c r="G73" s="71">
        <v>31.34</v>
      </c>
      <c r="H73" s="71">
        <v>0</v>
      </c>
      <c r="I73" s="71">
        <v>0</v>
      </c>
      <c r="J73" s="72">
        <v>0</v>
      </c>
    </row>
    <row r="74" spans="1:10" ht="19.5" customHeight="1">
      <c r="A74" s="69" t="s">
        <v>70</v>
      </c>
      <c r="B74" s="69" t="s">
        <v>63</v>
      </c>
      <c r="C74" s="69" t="s">
        <v>68</v>
      </c>
      <c r="D74" s="70" t="s">
        <v>138</v>
      </c>
      <c r="E74" s="70" t="s">
        <v>71</v>
      </c>
      <c r="F74" s="71">
        <v>763.08</v>
      </c>
      <c r="G74" s="71">
        <v>763.08</v>
      </c>
      <c r="H74" s="71">
        <v>0</v>
      </c>
      <c r="I74" s="71">
        <v>0</v>
      </c>
      <c r="J74" s="72">
        <v>0</v>
      </c>
    </row>
    <row r="75" spans="1:10" ht="19.5" customHeight="1">
      <c r="A75" s="69" t="s">
        <v>70</v>
      </c>
      <c r="B75" s="69" t="s">
        <v>63</v>
      </c>
      <c r="C75" s="69" t="s">
        <v>76</v>
      </c>
      <c r="D75" s="70" t="s">
        <v>138</v>
      </c>
      <c r="E75" s="70" t="s">
        <v>89</v>
      </c>
      <c r="F75" s="71">
        <v>30</v>
      </c>
      <c r="G75" s="71">
        <v>0</v>
      </c>
      <c r="H75" s="71">
        <v>30</v>
      </c>
      <c r="I75" s="71">
        <v>0</v>
      </c>
      <c r="J75" s="72">
        <v>0</v>
      </c>
    </row>
    <row r="76" spans="1:10" ht="19.5" customHeight="1">
      <c r="A76" s="69" t="s">
        <v>70</v>
      </c>
      <c r="B76" s="69" t="s">
        <v>63</v>
      </c>
      <c r="C76" s="69" t="s">
        <v>72</v>
      </c>
      <c r="D76" s="70" t="s">
        <v>138</v>
      </c>
      <c r="E76" s="70" t="s">
        <v>73</v>
      </c>
      <c r="F76" s="71">
        <v>203.45</v>
      </c>
      <c r="G76" s="71">
        <v>203.45</v>
      </c>
      <c r="H76" s="71">
        <v>0</v>
      </c>
      <c r="I76" s="71">
        <v>0</v>
      </c>
      <c r="J76" s="72">
        <v>0</v>
      </c>
    </row>
    <row r="77" spans="1:10" ht="19.5" customHeight="1">
      <c r="A77" s="69" t="s">
        <v>74</v>
      </c>
      <c r="B77" s="69" t="s">
        <v>68</v>
      </c>
      <c r="C77" s="69" t="s">
        <v>68</v>
      </c>
      <c r="D77" s="70" t="s">
        <v>138</v>
      </c>
      <c r="E77" s="70" t="s">
        <v>75</v>
      </c>
      <c r="F77" s="71">
        <v>9660.76</v>
      </c>
      <c r="G77" s="71">
        <v>9660.76</v>
      </c>
      <c r="H77" s="71">
        <v>0</v>
      </c>
      <c r="I77" s="71">
        <v>0</v>
      </c>
      <c r="J77" s="72">
        <v>0</v>
      </c>
    </row>
    <row r="78" spans="1:10" ht="19.5" customHeight="1">
      <c r="A78" s="69" t="s">
        <v>74</v>
      </c>
      <c r="B78" s="69" t="s">
        <v>68</v>
      </c>
      <c r="C78" s="69" t="s">
        <v>76</v>
      </c>
      <c r="D78" s="70" t="s">
        <v>138</v>
      </c>
      <c r="E78" s="70" t="s">
        <v>77</v>
      </c>
      <c r="F78" s="71">
        <v>15471.52</v>
      </c>
      <c r="G78" s="71">
        <v>0</v>
      </c>
      <c r="H78" s="71">
        <v>15471.52</v>
      </c>
      <c r="I78" s="71">
        <v>0</v>
      </c>
      <c r="J78" s="72">
        <v>0</v>
      </c>
    </row>
    <row r="79" spans="1:10" ht="19.5" customHeight="1">
      <c r="A79" s="69" t="s">
        <v>79</v>
      </c>
      <c r="B79" s="69" t="s">
        <v>76</v>
      </c>
      <c r="C79" s="69" t="s">
        <v>68</v>
      </c>
      <c r="D79" s="70" t="s">
        <v>138</v>
      </c>
      <c r="E79" s="70" t="s">
        <v>80</v>
      </c>
      <c r="F79" s="71">
        <v>986.76</v>
      </c>
      <c r="G79" s="71">
        <v>986.76</v>
      </c>
      <c r="H79" s="71">
        <v>0</v>
      </c>
      <c r="I79" s="71">
        <v>0</v>
      </c>
      <c r="J79" s="72">
        <v>0</v>
      </c>
    </row>
    <row r="80" spans="1:10" ht="19.5" customHeight="1">
      <c r="A80" s="69"/>
      <c r="B80" s="69"/>
      <c r="C80" s="69"/>
      <c r="D80" s="70"/>
      <c r="E80" s="70" t="s">
        <v>139</v>
      </c>
      <c r="F80" s="71">
        <v>1539.26</v>
      </c>
      <c r="G80" s="71">
        <v>706.29</v>
      </c>
      <c r="H80" s="71">
        <v>832.97</v>
      </c>
      <c r="I80" s="71">
        <v>0</v>
      </c>
      <c r="J80" s="72">
        <v>0</v>
      </c>
    </row>
    <row r="81" spans="1:10" ht="19.5" customHeight="1">
      <c r="A81" s="69"/>
      <c r="B81" s="69"/>
      <c r="C81" s="69"/>
      <c r="D81" s="70" t="s">
        <v>140</v>
      </c>
      <c r="E81" s="70" t="s">
        <v>141</v>
      </c>
      <c r="F81" s="71">
        <v>1539.26</v>
      </c>
      <c r="G81" s="71">
        <v>706.29</v>
      </c>
      <c r="H81" s="71">
        <v>832.97</v>
      </c>
      <c r="I81" s="71">
        <v>0</v>
      </c>
      <c r="J81" s="72">
        <v>0</v>
      </c>
    </row>
    <row r="82" spans="1:10" ht="19.5" customHeight="1">
      <c r="A82" s="69" t="s">
        <v>62</v>
      </c>
      <c r="B82" s="69" t="s">
        <v>63</v>
      </c>
      <c r="C82" s="69" t="s">
        <v>76</v>
      </c>
      <c r="D82" s="70" t="s">
        <v>142</v>
      </c>
      <c r="E82" s="70" t="s">
        <v>125</v>
      </c>
      <c r="F82" s="71">
        <v>1.39</v>
      </c>
      <c r="G82" s="71">
        <v>1.39</v>
      </c>
      <c r="H82" s="71">
        <v>0</v>
      </c>
      <c r="I82" s="71">
        <v>0</v>
      </c>
      <c r="J82" s="72">
        <v>0</v>
      </c>
    </row>
    <row r="83" spans="1:10" ht="19.5" customHeight="1">
      <c r="A83" s="69" t="s">
        <v>70</v>
      </c>
      <c r="B83" s="69" t="s">
        <v>63</v>
      </c>
      <c r="C83" s="69" t="s">
        <v>76</v>
      </c>
      <c r="D83" s="70" t="s">
        <v>142</v>
      </c>
      <c r="E83" s="70" t="s">
        <v>89</v>
      </c>
      <c r="F83" s="71">
        <v>52.46</v>
      </c>
      <c r="G83" s="71">
        <v>52.46</v>
      </c>
      <c r="H83" s="71">
        <v>0</v>
      </c>
      <c r="I83" s="71">
        <v>0</v>
      </c>
      <c r="J83" s="72">
        <v>0</v>
      </c>
    </row>
    <row r="84" spans="1:10" ht="19.5" customHeight="1">
      <c r="A84" s="69" t="s">
        <v>74</v>
      </c>
      <c r="B84" s="69" t="s">
        <v>68</v>
      </c>
      <c r="C84" s="69" t="s">
        <v>72</v>
      </c>
      <c r="D84" s="70" t="s">
        <v>142</v>
      </c>
      <c r="E84" s="70" t="s">
        <v>143</v>
      </c>
      <c r="F84" s="71">
        <v>1423.88</v>
      </c>
      <c r="G84" s="71">
        <v>590.91</v>
      </c>
      <c r="H84" s="71">
        <v>832.97</v>
      </c>
      <c r="I84" s="71">
        <v>0</v>
      </c>
      <c r="J84" s="72">
        <v>0</v>
      </c>
    </row>
    <row r="85" spans="1:10" ht="19.5" customHeight="1">
      <c r="A85" s="69" t="s">
        <v>79</v>
      </c>
      <c r="B85" s="69" t="s">
        <v>76</v>
      </c>
      <c r="C85" s="69" t="s">
        <v>68</v>
      </c>
      <c r="D85" s="70" t="s">
        <v>142</v>
      </c>
      <c r="E85" s="70" t="s">
        <v>80</v>
      </c>
      <c r="F85" s="71">
        <v>61.53</v>
      </c>
      <c r="G85" s="71">
        <v>61.53</v>
      </c>
      <c r="H85" s="71">
        <v>0</v>
      </c>
      <c r="I85" s="71">
        <v>0</v>
      </c>
      <c r="J85" s="72">
        <v>0</v>
      </c>
    </row>
    <row r="86" spans="1:10" ht="19.5" customHeight="1">
      <c r="A86" s="69"/>
      <c r="B86" s="69"/>
      <c r="C86" s="69"/>
      <c r="D86" s="70"/>
      <c r="E86" s="70" t="s">
        <v>144</v>
      </c>
      <c r="F86" s="71">
        <v>37388.17</v>
      </c>
      <c r="G86" s="71">
        <v>10105.75</v>
      </c>
      <c r="H86" s="71">
        <v>27282.42</v>
      </c>
      <c r="I86" s="71">
        <v>0</v>
      </c>
      <c r="J86" s="72">
        <v>0</v>
      </c>
    </row>
    <row r="87" spans="1:10" ht="19.5" customHeight="1">
      <c r="A87" s="69"/>
      <c r="B87" s="69"/>
      <c r="C87" s="69"/>
      <c r="D87" s="70" t="s">
        <v>145</v>
      </c>
      <c r="E87" s="70" t="s">
        <v>146</v>
      </c>
      <c r="F87" s="71">
        <v>37388.17</v>
      </c>
      <c r="G87" s="71">
        <v>10105.75</v>
      </c>
      <c r="H87" s="71">
        <v>27282.42</v>
      </c>
      <c r="I87" s="71">
        <v>0</v>
      </c>
      <c r="J87" s="72">
        <v>0</v>
      </c>
    </row>
    <row r="88" spans="1:10" ht="19.5" customHeight="1">
      <c r="A88" s="69" t="s">
        <v>147</v>
      </c>
      <c r="B88" s="69" t="s">
        <v>72</v>
      </c>
      <c r="C88" s="69" t="s">
        <v>63</v>
      </c>
      <c r="D88" s="70" t="s">
        <v>148</v>
      </c>
      <c r="E88" s="70" t="s">
        <v>149</v>
      </c>
      <c r="F88" s="71">
        <v>36179.93</v>
      </c>
      <c r="G88" s="71">
        <v>9182.21</v>
      </c>
      <c r="H88" s="71">
        <v>26997.72</v>
      </c>
      <c r="I88" s="71">
        <v>0</v>
      </c>
      <c r="J88" s="72">
        <v>0</v>
      </c>
    </row>
    <row r="89" spans="1:10" ht="19.5" customHeight="1">
      <c r="A89" s="69" t="s">
        <v>62</v>
      </c>
      <c r="B89" s="69" t="s">
        <v>63</v>
      </c>
      <c r="C89" s="69" t="s">
        <v>76</v>
      </c>
      <c r="D89" s="70" t="s">
        <v>148</v>
      </c>
      <c r="E89" s="70" t="s">
        <v>125</v>
      </c>
      <c r="F89" s="71">
        <v>4.41</v>
      </c>
      <c r="G89" s="71">
        <v>4.41</v>
      </c>
      <c r="H89" s="71">
        <v>0</v>
      </c>
      <c r="I89" s="71">
        <v>0</v>
      </c>
      <c r="J89" s="72">
        <v>0</v>
      </c>
    </row>
    <row r="90" spans="1:10" ht="19.5" customHeight="1">
      <c r="A90" s="69" t="s">
        <v>62</v>
      </c>
      <c r="B90" s="69" t="s">
        <v>150</v>
      </c>
      <c r="C90" s="69" t="s">
        <v>94</v>
      </c>
      <c r="D90" s="70" t="s">
        <v>148</v>
      </c>
      <c r="E90" s="70" t="s">
        <v>151</v>
      </c>
      <c r="F90" s="71">
        <v>3.42</v>
      </c>
      <c r="G90" s="71">
        <v>0</v>
      </c>
      <c r="H90" s="71">
        <v>3.42</v>
      </c>
      <c r="I90" s="71">
        <v>0</v>
      </c>
      <c r="J90" s="72">
        <v>0</v>
      </c>
    </row>
    <row r="91" spans="1:10" ht="19.5" customHeight="1">
      <c r="A91" s="69" t="s">
        <v>62</v>
      </c>
      <c r="B91" s="69" t="s">
        <v>150</v>
      </c>
      <c r="C91" s="69" t="s">
        <v>96</v>
      </c>
      <c r="D91" s="70" t="s">
        <v>148</v>
      </c>
      <c r="E91" s="70" t="s">
        <v>152</v>
      </c>
      <c r="F91" s="71">
        <v>11.44</v>
      </c>
      <c r="G91" s="71">
        <v>0</v>
      </c>
      <c r="H91" s="71">
        <v>11.44</v>
      </c>
      <c r="I91" s="71">
        <v>0</v>
      </c>
      <c r="J91" s="72">
        <v>0</v>
      </c>
    </row>
    <row r="92" spans="1:10" ht="19.5" customHeight="1">
      <c r="A92" s="69" t="s">
        <v>70</v>
      </c>
      <c r="B92" s="69" t="s">
        <v>63</v>
      </c>
      <c r="C92" s="69" t="s">
        <v>76</v>
      </c>
      <c r="D92" s="70" t="s">
        <v>148</v>
      </c>
      <c r="E92" s="70" t="s">
        <v>89</v>
      </c>
      <c r="F92" s="71">
        <v>170.73</v>
      </c>
      <c r="G92" s="71">
        <v>170.73</v>
      </c>
      <c r="H92" s="71">
        <v>0</v>
      </c>
      <c r="I92" s="71">
        <v>0</v>
      </c>
      <c r="J92" s="72">
        <v>0</v>
      </c>
    </row>
    <row r="93" spans="1:10" ht="19.5" customHeight="1">
      <c r="A93" s="69" t="s">
        <v>74</v>
      </c>
      <c r="B93" s="69" t="s">
        <v>68</v>
      </c>
      <c r="C93" s="69" t="s">
        <v>67</v>
      </c>
      <c r="D93" s="70" t="s">
        <v>148</v>
      </c>
      <c r="E93" s="70" t="s">
        <v>78</v>
      </c>
      <c r="F93" s="71">
        <v>84.84</v>
      </c>
      <c r="G93" s="71">
        <v>0</v>
      </c>
      <c r="H93" s="71">
        <v>84.84</v>
      </c>
      <c r="I93" s="71">
        <v>0</v>
      </c>
      <c r="J93" s="72">
        <v>0</v>
      </c>
    </row>
    <row r="94" spans="1:10" ht="19.5" customHeight="1">
      <c r="A94" s="69" t="s">
        <v>79</v>
      </c>
      <c r="B94" s="69" t="s">
        <v>76</v>
      </c>
      <c r="C94" s="69" t="s">
        <v>68</v>
      </c>
      <c r="D94" s="70" t="s">
        <v>148</v>
      </c>
      <c r="E94" s="70" t="s">
        <v>80</v>
      </c>
      <c r="F94" s="71">
        <v>933.4</v>
      </c>
      <c r="G94" s="71">
        <v>748.4</v>
      </c>
      <c r="H94" s="71">
        <v>185</v>
      </c>
      <c r="I94" s="71">
        <v>0</v>
      </c>
      <c r="J94" s="72">
        <v>0</v>
      </c>
    </row>
    <row r="95" spans="1:10" ht="19.5" customHeight="1">
      <c r="A95" s="69"/>
      <c r="B95" s="69"/>
      <c r="C95" s="69"/>
      <c r="D95" s="70"/>
      <c r="E95" s="70" t="s">
        <v>153</v>
      </c>
      <c r="F95" s="71">
        <v>6064.53</v>
      </c>
      <c r="G95" s="71">
        <v>3532.18</v>
      </c>
      <c r="H95" s="71">
        <v>2532.35</v>
      </c>
      <c r="I95" s="71">
        <v>0</v>
      </c>
      <c r="J95" s="72">
        <v>0</v>
      </c>
    </row>
    <row r="96" spans="1:10" ht="19.5" customHeight="1">
      <c r="A96" s="69"/>
      <c r="B96" s="69"/>
      <c r="C96" s="69"/>
      <c r="D96" s="70" t="s">
        <v>154</v>
      </c>
      <c r="E96" s="70" t="s">
        <v>155</v>
      </c>
      <c r="F96" s="71">
        <v>6064.53</v>
      </c>
      <c r="G96" s="71">
        <v>3532.18</v>
      </c>
      <c r="H96" s="71">
        <v>2532.35</v>
      </c>
      <c r="I96" s="71">
        <v>0</v>
      </c>
      <c r="J96" s="72">
        <v>0</v>
      </c>
    </row>
    <row r="97" spans="1:10" ht="19.5" customHeight="1">
      <c r="A97" s="69" t="s">
        <v>147</v>
      </c>
      <c r="B97" s="69" t="s">
        <v>72</v>
      </c>
      <c r="C97" s="69" t="s">
        <v>76</v>
      </c>
      <c r="D97" s="70" t="s">
        <v>156</v>
      </c>
      <c r="E97" s="70" t="s">
        <v>157</v>
      </c>
      <c r="F97" s="71">
        <v>5130.82</v>
      </c>
      <c r="G97" s="71">
        <v>2598.47</v>
      </c>
      <c r="H97" s="71">
        <v>2532.35</v>
      </c>
      <c r="I97" s="71">
        <v>0</v>
      </c>
      <c r="J97" s="72">
        <v>0</v>
      </c>
    </row>
    <row r="98" spans="1:10" ht="19.5" customHeight="1">
      <c r="A98" s="69" t="s">
        <v>62</v>
      </c>
      <c r="B98" s="69" t="s">
        <v>63</v>
      </c>
      <c r="C98" s="69" t="s">
        <v>76</v>
      </c>
      <c r="D98" s="70" t="s">
        <v>156</v>
      </c>
      <c r="E98" s="70" t="s">
        <v>125</v>
      </c>
      <c r="F98" s="71">
        <v>142.31</v>
      </c>
      <c r="G98" s="71">
        <v>142.31</v>
      </c>
      <c r="H98" s="71">
        <v>0</v>
      </c>
      <c r="I98" s="71">
        <v>0</v>
      </c>
      <c r="J98" s="72">
        <v>0</v>
      </c>
    </row>
    <row r="99" spans="1:10" ht="19.5" customHeight="1">
      <c r="A99" s="69" t="s">
        <v>62</v>
      </c>
      <c r="B99" s="69" t="s">
        <v>113</v>
      </c>
      <c r="C99" s="69" t="s">
        <v>68</v>
      </c>
      <c r="D99" s="70" t="s">
        <v>156</v>
      </c>
      <c r="E99" s="70" t="s">
        <v>158</v>
      </c>
      <c r="F99" s="71">
        <v>97</v>
      </c>
      <c r="G99" s="71">
        <v>97</v>
      </c>
      <c r="H99" s="71">
        <v>0</v>
      </c>
      <c r="I99" s="71">
        <v>0</v>
      </c>
      <c r="J99" s="72">
        <v>0</v>
      </c>
    </row>
    <row r="100" spans="1:10" ht="19.5" customHeight="1">
      <c r="A100" s="69" t="s">
        <v>70</v>
      </c>
      <c r="B100" s="69" t="s">
        <v>63</v>
      </c>
      <c r="C100" s="69" t="s">
        <v>76</v>
      </c>
      <c r="D100" s="70" t="s">
        <v>156</v>
      </c>
      <c r="E100" s="70" t="s">
        <v>89</v>
      </c>
      <c r="F100" s="71">
        <v>386.21</v>
      </c>
      <c r="G100" s="71">
        <v>386.21</v>
      </c>
      <c r="H100" s="71">
        <v>0</v>
      </c>
      <c r="I100" s="71">
        <v>0</v>
      </c>
      <c r="J100" s="72">
        <v>0</v>
      </c>
    </row>
    <row r="101" spans="1:10" ht="19.5" customHeight="1">
      <c r="A101" s="69" t="s">
        <v>79</v>
      </c>
      <c r="B101" s="69" t="s">
        <v>76</v>
      </c>
      <c r="C101" s="69" t="s">
        <v>68</v>
      </c>
      <c r="D101" s="70" t="s">
        <v>156</v>
      </c>
      <c r="E101" s="70" t="s">
        <v>80</v>
      </c>
      <c r="F101" s="71">
        <v>308.19</v>
      </c>
      <c r="G101" s="71">
        <v>308.19</v>
      </c>
      <c r="H101" s="71">
        <v>0</v>
      </c>
      <c r="I101" s="71">
        <v>0</v>
      </c>
      <c r="J101" s="72">
        <v>0</v>
      </c>
    </row>
    <row r="102" spans="1:10" ht="19.5" customHeight="1">
      <c r="A102" s="69"/>
      <c r="B102" s="69"/>
      <c r="C102" s="69"/>
      <c r="D102" s="70"/>
      <c r="E102" s="70" t="s">
        <v>159</v>
      </c>
      <c r="F102" s="71">
        <v>4124.98</v>
      </c>
      <c r="G102" s="71">
        <v>2483.98</v>
      </c>
      <c r="H102" s="71">
        <v>1641</v>
      </c>
      <c r="I102" s="71">
        <v>0</v>
      </c>
      <c r="J102" s="72">
        <v>0</v>
      </c>
    </row>
    <row r="103" spans="1:10" ht="19.5" customHeight="1">
      <c r="A103" s="69"/>
      <c r="B103" s="69"/>
      <c r="C103" s="69"/>
      <c r="D103" s="70" t="s">
        <v>160</v>
      </c>
      <c r="E103" s="70" t="s">
        <v>161</v>
      </c>
      <c r="F103" s="71">
        <v>4124.98</v>
      </c>
      <c r="G103" s="71">
        <v>2483.98</v>
      </c>
      <c r="H103" s="71">
        <v>1641</v>
      </c>
      <c r="I103" s="71">
        <v>0</v>
      </c>
      <c r="J103" s="72">
        <v>0</v>
      </c>
    </row>
    <row r="104" spans="1:10" ht="19.5" customHeight="1">
      <c r="A104" s="69" t="s">
        <v>147</v>
      </c>
      <c r="B104" s="69" t="s">
        <v>72</v>
      </c>
      <c r="C104" s="69" t="s">
        <v>76</v>
      </c>
      <c r="D104" s="70" t="s">
        <v>162</v>
      </c>
      <c r="E104" s="70" t="s">
        <v>157</v>
      </c>
      <c r="F104" s="71">
        <v>3756.64</v>
      </c>
      <c r="G104" s="71">
        <v>2133.14</v>
      </c>
      <c r="H104" s="71">
        <v>1623.5</v>
      </c>
      <c r="I104" s="71">
        <v>0</v>
      </c>
      <c r="J104" s="72">
        <v>0</v>
      </c>
    </row>
    <row r="105" spans="1:10" ht="19.5" customHeight="1">
      <c r="A105" s="69" t="s">
        <v>62</v>
      </c>
      <c r="B105" s="69" t="s">
        <v>63</v>
      </c>
      <c r="C105" s="69" t="s">
        <v>76</v>
      </c>
      <c r="D105" s="70" t="s">
        <v>162</v>
      </c>
      <c r="E105" s="70" t="s">
        <v>125</v>
      </c>
      <c r="F105" s="71">
        <v>10.19</v>
      </c>
      <c r="G105" s="71">
        <v>10.19</v>
      </c>
      <c r="H105" s="71">
        <v>0</v>
      </c>
      <c r="I105" s="71">
        <v>0</v>
      </c>
      <c r="J105" s="72">
        <v>0</v>
      </c>
    </row>
    <row r="106" spans="1:10" ht="19.5" customHeight="1">
      <c r="A106" s="69" t="s">
        <v>70</v>
      </c>
      <c r="B106" s="69" t="s">
        <v>63</v>
      </c>
      <c r="C106" s="69" t="s">
        <v>76</v>
      </c>
      <c r="D106" s="70" t="s">
        <v>162</v>
      </c>
      <c r="E106" s="70" t="s">
        <v>89</v>
      </c>
      <c r="F106" s="71">
        <v>202.32</v>
      </c>
      <c r="G106" s="71">
        <v>184.82</v>
      </c>
      <c r="H106" s="71">
        <v>17.5</v>
      </c>
      <c r="I106" s="71">
        <v>0</v>
      </c>
      <c r="J106" s="72">
        <v>0</v>
      </c>
    </row>
    <row r="107" spans="1:10" ht="19.5" customHeight="1">
      <c r="A107" s="69" t="s">
        <v>79</v>
      </c>
      <c r="B107" s="69" t="s">
        <v>76</v>
      </c>
      <c r="C107" s="69" t="s">
        <v>68</v>
      </c>
      <c r="D107" s="70" t="s">
        <v>162</v>
      </c>
      <c r="E107" s="70" t="s">
        <v>80</v>
      </c>
      <c r="F107" s="71">
        <v>155.83</v>
      </c>
      <c r="G107" s="71">
        <v>155.83</v>
      </c>
      <c r="H107" s="71">
        <v>0</v>
      </c>
      <c r="I107" s="71">
        <v>0</v>
      </c>
      <c r="J107" s="72">
        <v>0</v>
      </c>
    </row>
    <row r="108" spans="1:10" ht="19.5" customHeight="1">
      <c r="A108" s="69"/>
      <c r="B108" s="69"/>
      <c r="C108" s="69"/>
      <c r="D108" s="70"/>
      <c r="E108" s="70" t="s">
        <v>163</v>
      </c>
      <c r="F108" s="71">
        <v>420549.8</v>
      </c>
      <c r="G108" s="71">
        <v>0</v>
      </c>
      <c r="H108" s="71">
        <v>420549.8</v>
      </c>
      <c r="I108" s="71">
        <v>0</v>
      </c>
      <c r="J108" s="72">
        <v>0</v>
      </c>
    </row>
    <row r="109" spans="1:10" ht="19.5" customHeight="1">
      <c r="A109" s="69"/>
      <c r="B109" s="69"/>
      <c r="C109" s="69"/>
      <c r="D109" s="70" t="s">
        <v>164</v>
      </c>
      <c r="E109" s="70" t="s">
        <v>165</v>
      </c>
      <c r="F109" s="71">
        <v>420549.8</v>
      </c>
      <c r="G109" s="71">
        <v>0</v>
      </c>
      <c r="H109" s="71">
        <v>420549.8</v>
      </c>
      <c r="I109" s="71">
        <v>0</v>
      </c>
      <c r="J109" s="72">
        <v>0</v>
      </c>
    </row>
    <row r="110" spans="1:10" ht="19.5" customHeight="1">
      <c r="A110" s="69" t="s">
        <v>70</v>
      </c>
      <c r="B110" s="69" t="s">
        <v>63</v>
      </c>
      <c r="C110" s="69" t="s">
        <v>67</v>
      </c>
      <c r="D110" s="70" t="s">
        <v>166</v>
      </c>
      <c r="E110" s="70" t="s">
        <v>167</v>
      </c>
      <c r="F110" s="71">
        <v>122.8</v>
      </c>
      <c r="G110" s="71">
        <v>0</v>
      </c>
      <c r="H110" s="71">
        <v>122.8</v>
      </c>
      <c r="I110" s="71">
        <v>0</v>
      </c>
      <c r="J110" s="72">
        <v>0</v>
      </c>
    </row>
    <row r="111" spans="1:10" ht="19.5" customHeight="1">
      <c r="A111" s="69" t="s">
        <v>74</v>
      </c>
      <c r="B111" s="69" t="s">
        <v>68</v>
      </c>
      <c r="C111" s="69" t="s">
        <v>168</v>
      </c>
      <c r="D111" s="70" t="s">
        <v>166</v>
      </c>
      <c r="E111" s="70" t="s">
        <v>169</v>
      </c>
      <c r="F111" s="71">
        <v>197387</v>
      </c>
      <c r="G111" s="71">
        <v>0</v>
      </c>
      <c r="H111" s="71">
        <v>197387</v>
      </c>
      <c r="I111" s="71">
        <v>0</v>
      </c>
      <c r="J111" s="72">
        <v>0</v>
      </c>
    </row>
    <row r="112" spans="1:10" ht="19.5" customHeight="1">
      <c r="A112" s="69" t="s">
        <v>74</v>
      </c>
      <c r="B112" s="69" t="s">
        <v>68</v>
      </c>
      <c r="C112" s="69" t="s">
        <v>170</v>
      </c>
      <c r="D112" s="70" t="s">
        <v>166</v>
      </c>
      <c r="E112" s="70" t="s">
        <v>171</v>
      </c>
      <c r="F112" s="71">
        <v>59541</v>
      </c>
      <c r="G112" s="71">
        <v>0</v>
      </c>
      <c r="H112" s="71">
        <v>59541</v>
      </c>
      <c r="I112" s="71">
        <v>0</v>
      </c>
      <c r="J112" s="72">
        <v>0</v>
      </c>
    </row>
    <row r="113" spans="1:10" ht="19.5" customHeight="1">
      <c r="A113" s="69" t="s">
        <v>74</v>
      </c>
      <c r="B113" s="69" t="s">
        <v>68</v>
      </c>
      <c r="C113" s="69" t="s">
        <v>67</v>
      </c>
      <c r="D113" s="70" t="s">
        <v>166</v>
      </c>
      <c r="E113" s="70" t="s">
        <v>78</v>
      </c>
      <c r="F113" s="71">
        <v>163499</v>
      </c>
      <c r="G113" s="71">
        <v>0</v>
      </c>
      <c r="H113" s="71">
        <v>163499</v>
      </c>
      <c r="I113" s="71">
        <v>0</v>
      </c>
      <c r="J113" s="72">
        <v>0</v>
      </c>
    </row>
    <row r="114" spans="1:10" ht="19.5" customHeight="1">
      <c r="A114" s="69"/>
      <c r="B114" s="69"/>
      <c r="C114" s="69"/>
      <c r="D114" s="70"/>
      <c r="E114" s="70" t="s">
        <v>172</v>
      </c>
      <c r="F114" s="71">
        <v>377.11</v>
      </c>
      <c r="G114" s="71">
        <v>377.11</v>
      </c>
      <c r="H114" s="71">
        <v>0</v>
      </c>
      <c r="I114" s="71">
        <v>0</v>
      </c>
      <c r="J114" s="72">
        <v>0</v>
      </c>
    </row>
    <row r="115" spans="1:10" ht="19.5" customHeight="1">
      <c r="A115" s="69"/>
      <c r="B115" s="69"/>
      <c r="C115" s="69"/>
      <c r="D115" s="70" t="s">
        <v>173</v>
      </c>
      <c r="E115" s="70" t="s">
        <v>174</v>
      </c>
      <c r="F115" s="71">
        <v>377.11</v>
      </c>
      <c r="G115" s="71">
        <v>377.11</v>
      </c>
      <c r="H115" s="71">
        <v>0</v>
      </c>
      <c r="I115" s="71">
        <v>0</v>
      </c>
      <c r="J115" s="72">
        <v>0</v>
      </c>
    </row>
    <row r="116" spans="1:10" ht="19.5" customHeight="1">
      <c r="A116" s="69" t="s">
        <v>62</v>
      </c>
      <c r="B116" s="69" t="s">
        <v>63</v>
      </c>
      <c r="C116" s="69" t="s">
        <v>76</v>
      </c>
      <c r="D116" s="70" t="s">
        <v>175</v>
      </c>
      <c r="E116" s="70" t="s">
        <v>125</v>
      </c>
      <c r="F116" s="71">
        <v>13.18</v>
      </c>
      <c r="G116" s="71">
        <v>13.18</v>
      </c>
      <c r="H116" s="71">
        <v>0</v>
      </c>
      <c r="I116" s="71">
        <v>0</v>
      </c>
      <c r="J116" s="72">
        <v>0</v>
      </c>
    </row>
    <row r="117" spans="1:10" ht="19.5" customHeight="1">
      <c r="A117" s="69" t="s">
        <v>74</v>
      </c>
      <c r="B117" s="69" t="s">
        <v>68</v>
      </c>
      <c r="C117" s="69" t="s">
        <v>67</v>
      </c>
      <c r="D117" s="70" t="s">
        <v>175</v>
      </c>
      <c r="E117" s="70" t="s">
        <v>78</v>
      </c>
      <c r="F117" s="71">
        <v>363.93</v>
      </c>
      <c r="G117" s="71">
        <v>363.93</v>
      </c>
      <c r="H117" s="71">
        <v>0</v>
      </c>
      <c r="I117" s="71">
        <v>0</v>
      </c>
      <c r="J117" s="72">
        <v>0</v>
      </c>
    </row>
    <row r="118" spans="1:10" ht="19.5" customHeight="1">
      <c r="A118" s="69"/>
      <c r="B118" s="69"/>
      <c r="C118" s="69"/>
      <c r="D118" s="70"/>
      <c r="E118" s="70" t="s">
        <v>176</v>
      </c>
      <c r="F118" s="71">
        <v>44548.03</v>
      </c>
      <c r="G118" s="71">
        <v>12265.69</v>
      </c>
      <c r="H118" s="71">
        <v>32282.34</v>
      </c>
      <c r="I118" s="71">
        <v>0</v>
      </c>
      <c r="J118" s="72">
        <v>0</v>
      </c>
    </row>
    <row r="119" spans="1:10" ht="19.5" customHeight="1">
      <c r="A119" s="69"/>
      <c r="B119" s="69"/>
      <c r="C119" s="69"/>
      <c r="D119" s="70" t="s">
        <v>105</v>
      </c>
      <c r="E119" s="70" t="s">
        <v>177</v>
      </c>
      <c r="F119" s="71">
        <v>812.93</v>
      </c>
      <c r="G119" s="71">
        <v>442.93</v>
      </c>
      <c r="H119" s="71">
        <v>370</v>
      </c>
      <c r="I119" s="71">
        <v>0</v>
      </c>
      <c r="J119" s="72">
        <v>0</v>
      </c>
    </row>
    <row r="120" spans="1:10" ht="19.5" customHeight="1">
      <c r="A120" s="69" t="s">
        <v>62</v>
      </c>
      <c r="B120" s="69" t="s">
        <v>63</v>
      </c>
      <c r="C120" s="69" t="s">
        <v>76</v>
      </c>
      <c r="D120" s="70" t="s">
        <v>178</v>
      </c>
      <c r="E120" s="70" t="s">
        <v>125</v>
      </c>
      <c r="F120" s="71">
        <v>9.78</v>
      </c>
      <c r="G120" s="71">
        <v>9.78</v>
      </c>
      <c r="H120" s="71">
        <v>0</v>
      </c>
      <c r="I120" s="71">
        <v>0</v>
      </c>
      <c r="J120" s="72">
        <v>0</v>
      </c>
    </row>
    <row r="121" spans="1:10" ht="19.5" customHeight="1">
      <c r="A121" s="69" t="s">
        <v>70</v>
      </c>
      <c r="B121" s="69" t="s">
        <v>63</v>
      </c>
      <c r="C121" s="69" t="s">
        <v>76</v>
      </c>
      <c r="D121" s="70" t="s">
        <v>178</v>
      </c>
      <c r="E121" s="70" t="s">
        <v>89</v>
      </c>
      <c r="F121" s="71">
        <v>18.5</v>
      </c>
      <c r="G121" s="71">
        <v>18.5</v>
      </c>
      <c r="H121" s="71">
        <v>0</v>
      </c>
      <c r="I121" s="71">
        <v>0</v>
      </c>
      <c r="J121" s="72">
        <v>0</v>
      </c>
    </row>
    <row r="122" spans="1:10" ht="19.5" customHeight="1">
      <c r="A122" s="69" t="s">
        <v>74</v>
      </c>
      <c r="B122" s="69" t="s">
        <v>68</v>
      </c>
      <c r="C122" s="69" t="s">
        <v>67</v>
      </c>
      <c r="D122" s="70" t="s">
        <v>178</v>
      </c>
      <c r="E122" s="70" t="s">
        <v>78</v>
      </c>
      <c r="F122" s="71">
        <v>755.65</v>
      </c>
      <c r="G122" s="71">
        <v>385.65</v>
      </c>
      <c r="H122" s="71">
        <v>370</v>
      </c>
      <c r="I122" s="71">
        <v>0</v>
      </c>
      <c r="J122" s="72">
        <v>0</v>
      </c>
    </row>
    <row r="123" spans="1:10" ht="19.5" customHeight="1">
      <c r="A123" s="69" t="s">
        <v>79</v>
      </c>
      <c r="B123" s="69" t="s">
        <v>76</v>
      </c>
      <c r="C123" s="69" t="s">
        <v>68</v>
      </c>
      <c r="D123" s="70" t="s">
        <v>178</v>
      </c>
      <c r="E123" s="70" t="s">
        <v>80</v>
      </c>
      <c r="F123" s="71">
        <v>29</v>
      </c>
      <c r="G123" s="71">
        <v>29</v>
      </c>
      <c r="H123" s="71">
        <v>0</v>
      </c>
      <c r="I123" s="71">
        <v>0</v>
      </c>
      <c r="J123" s="72">
        <v>0</v>
      </c>
    </row>
    <row r="124" spans="1:10" ht="19.5" customHeight="1">
      <c r="A124" s="69"/>
      <c r="B124" s="69"/>
      <c r="C124" s="69"/>
      <c r="D124" s="70" t="s">
        <v>106</v>
      </c>
      <c r="E124" s="70" t="s">
        <v>179</v>
      </c>
      <c r="F124" s="71">
        <v>8138.14</v>
      </c>
      <c r="G124" s="71">
        <v>6524.64</v>
      </c>
      <c r="H124" s="71">
        <v>1613.5</v>
      </c>
      <c r="I124" s="71">
        <v>0</v>
      </c>
      <c r="J124" s="72">
        <v>0</v>
      </c>
    </row>
    <row r="125" spans="1:10" ht="19.5" customHeight="1">
      <c r="A125" s="69" t="s">
        <v>62</v>
      </c>
      <c r="B125" s="69" t="s">
        <v>63</v>
      </c>
      <c r="C125" s="69" t="s">
        <v>76</v>
      </c>
      <c r="D125" s="70" t="s">
        <v>180</v>
      </c>
      <c r="E125" s="70" t="s">
        <v>125</v>
      </c>
      <c r="F125" s="71">
        <v>211.33</v>
      </c>
      <c r="G125" s="71">
        <v>211.33</v>
      </c>
      <c r="H125" s="71">
        <v>0</v>
      </c>
      <c r="I125" s="71">
        <v>0</v>
      </c>
      <c r="J125" s="72">
        <v>0</v>
      </c>
    </row>
    <row r="126" spans="1:10" ht="19.5" customHeight="1">
      <c r="A126" s="69" t="s">
        <v>70</v>
      </c>
      <c r="B126" s="69" t="s">
        <v>76</v>
      </c>
      <c r="C126" s="69" t="s">
        <v>68</v>
      </c>
      <c r="D126" s="70" t="s">
        <v>180</v>
      </c>
      <c r="E126" s="70" t="s">
        <v>181</v>
      </c>
      <c r="F126" s="71">
        <v>6933.84</v>
      </c>
      <c r="G126" s="71">
        <v>5320.34</v>
      </c>
      <c r="H126" s="71">
        <v>1613.5</v>
      </c>
      <c r="I126" s="71">
        <v>0</v>
      </c>
      <c r="J126" s="72">
        <v>0</v>
      </c>
    </row>
    <row r="127" spans="1:10" ht="19.5" customHeight="1">
      <c r="A127" s="69" t="s">
        <v>70</v>
      </c>
      <c r="B127" s="69" t="s">
        <v>63</v>
      </c>
      <c r="C127" s="69" t="s">
        <v>76</v>
      </c>
      <c r="D127" s="70" t="s">
        <v>180</v>
      </c>
      <c r="E127" s="70" t="s">
        <v>89</v>
      </c>
      <c r="F127" s="71">
        <v>282.97</v>
      </c>
      <c r="G127" s="71">
        <v>282.97</v>
      </c>
      <c r="H127" s="71">
        <v>0</v>
      </c>
      <c r="I127" s="71">
        <v>0</v>
      </c>
      <c r="J127" s="72">
        <v>0</v>
      </c>
    </row>
    <row r="128" spans="1:10" ht="19.5" customHeight="1">
      <c r="A128" s="69" t="s">
        <v>79</v>
      </c>
      <c r="B128" s="69" t="s">
        <v>76</v>
      </c>
      <c r="C128" s="69" t="s">
        <v>68</v>
      </c>
      <c r="D128" s="70" t="s">
        <v>180</v>
      </c>
      <c r="E128" s="70" t="s">
        <v>80</v>
      </c>
      <c r="F128" s="71">
        <v>710</v>
      </c>
      <c r="G128" s="71">
        <v>710</v>
      </c>
      <c r="H128" s="71">
        <v>0</v>
      </c>
      <c r="I128" s="71">
        <v>0</v>
      </c>
      <c r="J128" s="72">
        <v>0</v>
      </c>
    </row>
    <row r="129" spans="1:10" ht="19.5" customHeight="1">
      <c r="A129" s="69"/>
      <c r="B129" s="69"/>
      <c r="C129" s="69"/>
      <c r="D129" s="70" t="s">
        <v>107</v>
      </c>
      <c r="E129" s="70" t="s">
        <v>182</v>
      </c>
      <c r="F129" s="71">
        <v>351.7</v>
      </c>
      <c r="G129" s="71">
        <v>351.7</v>
      </c>
      <c r="H129" s="71">
        <v>0</v>
      </c>
      <c r="I129" s="71">
        <v>0</v>
      </c>
      <c r="J129" s="72">
        <v>0</v>
      </c>
    </row>
    <row r="130" spans="1:10" ht="19.5" customHeight="1">
      <c r="A130" s="69" t="s">
        <v>70</v>
      </c>
      <c r="B130" s="69" t="s">
        <v>63</v>
      </c>
      <c r="C130" s="69" t="s">
        <v>76</v>
      </c>
      <c r="D130" s="70" t="s">
        <v>183</v>
      </c>
      <c r="E130" s="70" t="s">
        <v>89</v>
      </c>
      <c r="F130" s="71">
        <v>25.24</v>
      </c>
      <c r="G130" s="71">
        <v>25.24</v>
      </c>
      <c r="H130" s="71">
        <v>0</v>
      </c>
      <c r="I130" s="71">
        <v>0</v>
      </c>
      <c r="J130" s="72">
        <v>0</v>
      </c>
    </row>
    <row r="131" spans="1:10" ht="19.5" customHeight="1">
      <c r="A131" s="69" t="s">
        <v>74</v>
      </c>
      <c r="B131" s="69" t="s">
        <v>68</v>
      </c>
      <c r="C131" s="69" t="s">
        <v>67</v>
      </c>
      <c r="D131" s="70" t="s">
        <v>183</v>
      </c>
      <c r="E131" s="70" t="s">
        <v>78</v>
      </c>
      <c r="F131" s="71">
        <v>298.11</v>
      </c>
      <c r="G131" s="71">
        <v>298.11</v>
      </c>
      <c r="H131" s="71">
        <v>0</v>
      </c>
      <c r="I131" s="71">
        <v>0</v>
      </c>
      <c r="J131" s="72">
        <v>0</v>
      </c>
    </row>
    <row r="132" spans="1:10" ht="19.5" customHeight="1">
      <c r="A132" s="69" t="s">
        <v>79</v>
      </c>
      <c r="B132" s="69" t="s">
        <v>76</v>
      </c>
      <c r="C132" s="69" t="s">
        <v>68</v>
      </c>
      <c r="D132" s="70" t="s">
        <v>183</v>
      </c>
      <c r="E132" s="70" t="s">
        <v>80</v>
      </c>
      <c r="F132" s="71">
        <v>28.35</v>
      </c>
      <c r="G132" s="71">
        <v>28.35</v>
      </c>
      <c r="H132" s="71">
        <v>0</v>
      </c>
      <c r="I132" s="71">
        <v>0</v>
      </c>
      <c r="J132" s="72">
        <v>0</v>
      </c>
    </row>
    <row r="133" spans="1:10" ht="19.5" customHeight="1">
      <c r="A133" s="69"/>
      <c r="B133" s="69"/>
      <c r="C133" s="69"/>
      <c r="D133" s="70" t="s">
        <v>184</v>
      </c>
      <c r="E133" s="70" t="s">
        <v>185</v>
      </c>
      <c r="F133" s="71">
        <v>7372.31</v>
      </c>
      <c r="G133" s="71">
        <v>186.81</v>
      </c>
      <c r="H133" s="71">
        <v>7185.5</v>
      </c>
      <c r="I133" s="71">
        <v>0</v>
      </c>
      <c r="J133" s="72">
        <v>0</v>
      </c>
    </row>
    <row r="134" spans="1:10" ht="19.5" customHeight="1">
      <c r="A134" s="69" t="s">
        <v>62</v>
      </c>
      <c r="B134" s="69" t="s">
        <v>63</v>
      </c>
      <c r="C134" s="69" t="s">
        <v>76</v>
      </c>
      <c r="D134" s="70" t="s">
        <v>186</v>
      </c>
      <c r="E134" s="70" t="s">
        <v>125</v>
      </c>
      <c r="F134" s="71">
        <v>30.56</v>
      </c>
      <c r="G134" s="71">
        <v>30.56</v>
      </c>
      <c r="H134" s="71">
        <v>0</v>
      </c>
      <c r="I134" s="71">
        <v>0</v>
      </c>
      <c r="J134" s="72">
        <v>0</v>
      </c>
    </row>
    <row r="135" spans="1:10" ht="19.5" customHeight="1">
      <c r="A135" s="69" t="s">
        <v>70</v>
      </c>
      <c r="B135" s="69" t="s">
        <v>63</v>
      </c>
      <c r="C135" s="69" t="s">
        <v>76</v>
      </c>
      <c r="D135" s="70" t="s">
        <v>186</v>
      </c>
      <c r="E135" s="70" t="s">
        <v>89</v>
      </c>
      <c r="F135" s="71">
        <v>5.22</v>
      </c>
      <c r="G135" s="71">
        <v>5.22</v>
      </c>
      <c r="H135" s="71">
        <v>0</v>
      </c>
      <c r="I135" s="71">
        <v>0</v>
      </c>
      <c r="J135" s="72">
        <v>0</v>
      </c>
    </row>
    <row r="136" spans="1:10" ht="19.5" customHeight="1">
      <c r="A136" s="69" t="s">
        <v>74</v>
      </c>
      <c r="B136" s="69" t="s">
        <v>68</v>
      </c>
      <c r="C136" s="69" t="s">
        <v>98</v>
      </c>
      <c r="D136" s="70" t="s">
        <v>186</v>
      </c>
      <c r="E136" s="70" t="s">
        <v>112</v>
      </c>
      <c r="F136" s="71">
        <v>7171.09</v>
      </c>
      <c r="G136" s="71">
        <v>0</v>
      </c>
      <c r="H136" s="71">
        <v>7171.09</v>
      </c>
      <c r="I136" s="71">
        <v>0</v>
      </c>
      <c r="J136" s="72">
        <v>0</v>
      </c>
    </row>
    <row r="137" spans="1:10" ht="19.5" customHeight="1">
      <c r="A137" s="69" t="s">
        <v>74</v>
      </c>
      <c r="B137" s="69" t="s">
        <v>68</v>
      </c>
      <c r="C137" s="69" t="s">
        <v>67</v>
      </c>
      <c r="D137" s="70" t="s">
        <v>186</v>
      </c>
      <c r="E137" s="70" t="s">
        <v>78</v>
      </c>
      <c r="F137" s="71">
        <v>157.99</v>
      </c>
      <c r="G137" s="71">
        <v>143.58</v>
      </c>
      <c r="H137" s="71">
        <v>14.41</v>
      </c>
      <c r="I137" s="71">
        <v>0</v>
      </c>
      <c r="J137" s="72">
        <v>0</v>
      </c>
    </row>
    <row r="138" spans="1:10" ht="19.5" customHeight="1">
      <c r="A138" s="69" t="s">
        <v>79</v>
      </c>
      <c r="B138" s="69" t="s">
        <v>76</v>
      </c>
      <c r="C138" s="69" t="s">
        <v>68</v>
      </c>
      <c r="D138" s="70" t="s">
        <v>186</v>
      </c>
      <c r="E138" s="70" t="s">
        <v>80</v>
      </c>
      <c r="F138" s="71">
        <v>7.45</v>
      </c>
      <c r="G138" s="71">
        <v>7.45</v>
      </c>
      <c r="H138" s="71">
        <v>0</v>
      </c>
      <c r="I138" s="71">
        <v>0</v>
      </c>
      <c r="J138" s="72">
        <v>0</v>
      </c>
    </row>
    <row r="139" spans="1:10" ht="19.5" customHeight="1">
      <c r="A139" s="69"/>
      <c r="B139" s="69"/>
      <c r="C139" s="69"/>
      <c r="D139" s="70" t="s">
        <v>108</v>
      </c>
      <c r="E139" s="70" t="s">
        <v>187</v>
      </c>
      <c r="F139" s="71">
        <v>1690.22</v>
      </c>
      <c r="G139" s="71">
        <v>1590.22</v>
      </c>
      <c r="H139" s="71">
        <v>100</v>
      </c>
      <c r="I139" s="71">
        <v>0</v>
      </c>
      <c r="J139" s="72">
        <v>0</v>
      </c>
    </row>
    <row r="140" spans="1:10" ht="19.5" customHeight="1">
      <c r="A140" s="69" t="s">
        <v>62</v>
      </c>
      <c r="B140" s="69" t="s">
        <v>63</v>
      </c>
      <c r="C140" s="69" t="s">
        <v>76</v>
      </c>
      <c r="D140" s="70" t="s">
        <v>188</v>
      </c>
      <c r="E140" s="70" t="s">
        <v>125</v>
      </c>
      <c r="F140" s="71">
        <v>12.65</v>
      </c>
      <c r="G140" s="71">
        <v>12.65</v>
      </c>
      <c r="H140" s="71">
        <v>0</v>
      </c>
      <c r="I140" s="71">
        <v>0</v>
      </c>
      <c r="J140" s="72">
        <v>0</v>
      </c>
    </row>
    <row r="141" spans="1:10" ht="19.5" customHeight="1">
      <c r="A141" s="69" t="s">
        <v>70</v>
      </c>
      <c r="B141" s="69" t="s">
        <v>63</v>
      </c>
      <c r="C141" s="69" t="s">
        <v>76</v>
      </c>
      <c r="D141" s="70" t="s">
        <v>188</v>
      </c>
      <c r="E141" s="70" t="s">
        <v>89</v>
      </c>
      <c r="F141" s="71">
        <v>35</v>
      </c>
      <c r="G141" s="71">
        <v>35</v>
      </c>
      <c r="H141" s="71">
        <v>0</v>
      </c>
      <c r="I141" s="71">
        <v>0</v>
      </c>
      <c r="J141" s="72">
        <v>0</v>
      </c>
    </row>
    <row r="142" spans="1:10" ht="19.5" customHeight="1">
      <c r="A142" s="69" t="s">
        <v>74</v>
      </c>
      <c r="B142" s="69" t="s">
        <v>68</v>
      </c>
      <c r="C142" s="69" t="s">
        <v>67</v>
      </c>
      <c r="D142" s="70" t="s">
        <v>188</v>
      </c>
      <c r="E142" s="70" t="s">
        <v>78</v>
      </c>
      <c r="F142" s="71">
        <v>1582.57</v>
      </c>
      <c r="G142" s="71">
        <v>1482.57</v>
      </c>
      <c r="H142" s="71">
        <v>100</v>
      </c>
      <c r="I142" s="71">
        <v>0</v>
      </c>
      <c r="J142" s="72">
        <v>0</v>
      </c>
    </row>
    <row r="143" spans="1:10" ht="19.5" customHeight="1">
      <c r="A143" s="69" t="s">
        <v>79</v>
      </c>
      <c r="B143" s="69" t="s">
        <v>76</v>
      </c>
      <c r="C143" s="69" t="s">
        <v>68</v>
      </c>
      <c r="D143" s="70" t="s">
        <v>188</v>
      </c>
      <c r="E143" s="70" t="s">
        <v>80</v>
      </c>
      <c r="F143" s="71">
        <v>60</v>
      </c>
      <c r="G143" s="71">
        <v>60</v>
      </c>
      <c r="H143" s="71">
        <v>0</v>
      </c>
      <c r="I143" s="71">
        <v>0</v>
      </c>
      <c r="J143" s="72">
        <v>0</v>
      </c>
    </row>
    <row r="144" spans="1:10" ht="19.5" customHeight="1">
      <c r="A144" s="69"/>
      <c r="B144" s="69"/>
      <c r="C144" s="69"/>
      <c r="D144" s="70" t="s">
        <v>109</v>
      </c>
      <c r="E144" s="70" t="s">
        <v>189</v>
      </c>
      <c r="F144" s="71">
        <v>407.21</v>
      </c>
      <c r="G144" s="71">
        <v>361.21</v>
      </c>
      <c r="H144" s="71">
        <v>46</v>
      </c>
      <c r="I144" s="71">
        <v>0</v>
      </c>
      <c r="J144" s="72">
        <v>0</v>
      </c>
    </row>
    <row r="145" spans="1:10" ht="19.5" customHeight="1">
      <c r="A145" s="69" t="s">
        <v>70</v>
      </c>
      <c r="B145" s="69" t="s">
        <v>63</v>
      </c>
      <c r="C145" s="69" t="s">
        <v>76</v>
      </c>
      <c r="D145" s="70" t="s">
        <v>190</v>
      </c>
      <c r="E145" s="70" t="s">
        <v>89</v>
      </c>
      <c r="F145" s="71">
        <v>24.54</v>
      </c>
      <c r="G145" s="71">
        <v>24.54</v>
      </c>
      <c r="H145" s="71">
        <v>0</v>
      </c>
      <c r="I145" s="71">
        <v>0</v>
      </c>
      <c r="J145" s="72">
        <v>0</v>
      </c>
    </row>
    <row r="146" spans="1:10" ht="19.5" customHeight="1">
      <c r="A146" s="69" t="s">
        <v>74</v>
      </c>
      <c r="B146" s="69" t="s">
        <v>68</v>
      </c>
      <c r="C146" s="69" t="s">
        <v>67</v>
      </c>
      <c r="D146" s="70" t="s">
        <v>190</v>
      </c>
      <c r="E146" s="70" t="s">
        <v>78</v>
      </c>
      <c r="F146" s="71">
        <v>354.67</v>
      </c>
      <c r="G146" s="71">
        <v>308.67</v>
      </c>
      <c r="H146" s="71">
        <v>46</v>
      </c>
      <c r="I146" s="71">
        <v>0</v>
      </c>
      <c r="J146" s="72">
        <v>0</v>
      </c>
    </row>
    <row r="147" spans="1:10" ht="19.5" customHeight="1">
      <c r="A147" s="69" t="s">
        <v>79</v>
      </c>
      <c r="B147" s="69" t="s">
        <v>76</v>
      </c>
      <c r="C147" s="69" t="s">
        <v>68</v>
      </c>
      <c r="D147" s="70" t="s">
        <v>190</v>
      </c>
      <c r="E147" s="70" t="s">
        <v>80</v>
      </c>
      <c r="F147" s="71">
        <v>28</v>
      </c>
      <c r="G147" s="71">
        <v>28</v>
      </c>
      <c r="H147" s="71">
        <v>0</v>
      </c>
      <c r="I147" s="71">
        <v>0</v>
      </c>
      <c r="J147" s="72">
        <v>0</v>
      </c>
    </row>
    <row r="148" spans="1:10" ht="19.5" customHeight="1">
      <c r="A148" s="69"/>
      <c r="B148" s="69"/>
      <c r="C148" s="69"/>
      <c r="D148" s="70" t="s">
        <v>191</v>
      </c>
      <c r="E148" s="70" t="s">
        <v>192</v>
      </c>
      <c r="F148" s="71">
        <v>473.39</v>
      </c>
      <c r="G148" s="71">
        <v>440.89</v>
      </c>
      <c r="H148" s="71">
        <v>32.5</v>
      </c>
      <c r="I148" s="71">
        <v>0</v>
      </c>
      <c r="J148" s="72">
        <v>0</v>
      </c>
    </row>
    <row r="149" spans="1:10" ht="19.5" customHeight="1">
      <c r="A149" s="69" t="s">
        <v>70</v>
      </c>
      <c r="B149" s="69" t="s">
        <v>63</v>
      </c>
      <c r="C149" s="69" t="s">
        <v>76</v>
      </c>
      <c r="D149" s="70" t="s">
        <v>193</v>
      </c>
      <c r="E149" s="70" t="s">
        <v>89</v>
      </c>
      <c r="F149" s="71">
        <v>40.28</v>
      </c>
      <c r="G149" s="71">
        <v>40.28</v>
      </c>
      <c r="H149" s="71">
        <v>0</v>
      </c>
      <c r="I149" s="71">
        <v>0</v>
      </c>
      <c r="J149" s="72">
        <v>0</v>
      </c>
    </row>
    <row r="150" spans="1:10" ht="19.5" customHeight="1">
      <c r="A150" s="69" t="s">
        <v>74</v>
      </c>
      <c r="B150" s="69" t="s">
        <v>68</v>
      </c>
      <c r="C150" s="69" t="s">
        <v>67</v>
      </c>
      <c r="D150" s="70" t="s">
        <v>193</v>
      </c>
      <c r="E150" s="70" t="s">
        <v>78</v>
      </c>
      <c r="F150" s="71">
        <v>403.01</v>
      </c>
      <c r="G150" s="71">
        <v>370.51</v>
      </c>
      <c r="H150" s="71">
        <v>32.5</v>
      </c>
      <c r="I150" s="71">
        <v>0</v>
      </c>
      <c r="J150" s="72">
        <v>0</v>
      </c>
    </row>
    <row r="151" spans="1:10" ht="19.5" customHeight="1">
      <c r="A151" s="69" t="s">
        <v>79</v>
      </c>
      <c r="B151" s="69" t="s">
        <v>76</v>
      </c>
      <c r="C151" s="69" t="s">
        <v>68</v>
      </c>
      <c r="D151" s="70" t="s">
        <v>193</v>
      </c>
      <c r="E151" s="70" t="s">
        <v>80</v>
      </c>
      <c r="F151" s="71">
        <v>30.1</v>
      </c>
      <c r="G151" s="71">
        <v>30.1</v>
      </c>
      <c r="H151" s="71">
        <v>0</v>
      </c>
      <c r="I151" s="71">
        <v>0</v>
      </c>
      <c r="J151" s="72">
        <v>0</v>
      </c>
    </row>
    <row r="152" spans="1:10" ht="19.5" customHeight="1">
      <c r="A152" s="69"/>
      <c r="B152" s="69"/>
      <c r="C152" s="69"/>
      <c r="D152" s="70" t="s">
        <v>194</v>
      </c>
      <c r="E152" s="70" t="s">
        <v>195</v>
      </c>
      <c r="F152" s="71">
        <v>12678.31</v>
      </c>
      <c r="G152" s="71">
        <v>193.43</v>
      </c>
      <c r="H152" s="71">
        <v>12484.88</v>
      </c>
      <c r="I152" s="71">
        <v>0</v>
      </c>
      <c r="J152" s="72">
        <v>0</v>
      </c>
    </row>
    <row r="153" spans="1:10" ht="19.5" customHeight="1">
      <c r="A153" s="69" t="s">
        <v>70</v>
      </c>
      <c r="B153" s="69" t="s">
        <v>63</v>
      </c>
      <c r="C153" s="69" t="s">
        <v>76</v>
      </c>
      <c r="D153" s="70" t="s">
        <v>196</v>
      </c>
      <c r="E153" s="70" t="s">
        <v>89</v>
      </c>
      <c r="F153" s="71">
        <v>15</v>
      </c>
      <c r="G153" s="71">
        <v>15</v>
      </c>
      <c r="H153" s="71">
        <v>0</v>
      </c>
      <c r="I153" s="71">
        <v>0</v>
      </c>
      <c r="J153" s="72">
        <v>0</v>
      </c>
    </row>
    <row r="154" spans="1:10" ht="19.5" customHeight="1">
      <c r="A154" s="69" t="s">
        <v>74</v>
      </c>
      <c r="B154" s="69" t="s">
        <v>68</v>
      </c>
      <c r="C154" s="69" t="s">
        <v>90</v>
      </c>
      <c r="D154" s="70" t="s">
        <v>196</v>
      </c>
      <c r="E154" s="70" t="s">
        <v>91</v>
      </c>
      <c r="F154" s="71">
        <v>11372.85</v>
      </c>
      <c r="G154" s="71">
        <v>162.75</v>
      </c>
      <c r="H154" s="71">
        <v>11210.1</v>
      </c>
      <c r="I154" s="71">
        <v>0</v>
      </c>
      <c r="J154" s="72">
        <v>0</v>
      </c>
    </row>
    <row r="155" spans="1:10" ht="19.5" customHeight="1">
      <c r="A155" s="69" t="s">
        <v>74</v>
      </c>
      <c r="B155" s="69" t="s">
        <v>68</v>
      </c>
      <c r="C155" s="69" t="s">
        <v>67</v>
      </c>
      <c r="D155" s="70" t="s">
        <v>196</v>
      </c>
      <c r="E155" s="70" t="s">
        <v>78</v>
      </c>
      <c r="F155" s="71">
        <v>93.12</v>
      </c>
      <c r="G155" s="71">
        <v>0</v>
      </c>
      <c r="H155" s="71">
        <v>93.12</v>
      </c>
      <c r="I155" s="71">
        <v>0</v>
      </c>
      <c r="J155" s="72">
        <v>0</v>
      </c>
    </row>
    <row r="156" spans="1:10" ht="19.5" customHeight="1">
      <c r="A156" s="69" t="s">
        <v>74</v>
      </c>
      <c r="B156" s="69" t="s">
        <v>98</v>
      </c>
      <c r="C156" s="69" t="s">
        <v>68</v>
      </c>
      <c r="D156" s="70" t="s">
        <v>196</v>
      </c>
      <c r="E156" s="70" t="s">
        <v>99</v>
      </c>
      <c r="F156" s="71">
        <v>145.19</v>
      </c>
      <c r="G156" s="71">
        <v>0</v>
      </c>
      <c r="H156" s="71">
        <v>145.19</v>
      </c>
      <c r="I156" s="71">
        <v>0</v>
      </c>
      <c r="J156" s="72">
        <v>0</v>
      </c>
    </row>
    <row r="157" spans="1:10" ht="19.5" customHeight="1">
      <c r="A157" s="69" t="s">
        <v>74</v>
      </c>
      <c r="B157" s="69" t="s">
        <v>98</v>
      </c>
      <c r="C157" s="69" t="s">
        <v>67</v>
      </c>
      <c r="D157" s="70" t="s">
        <v>196</v>
      </c>
      <c r="E157" s="70" t="s">
        <v>197</v>
      </c>
      <c r="F157" s="71">
        <v>1036.47</v>
      </c>
      <c r="G157" s="71">
        <v>0</v>
      </c>
      <c r="H157" s="71">
        <v>1036.47</v>
      </c>
      <c r="I157" s="71">
        <v>0</v>
      </c>
      <c r="J157" s="72">
        <v>0</v>
      </c>
    </row>
    <row r="158" spans="1:10" ht="19.5" customHeight="1">
      <c r="A158" s="69" t="s">
        <v>79</v>
      </c>
      <c r="B158" s="69" t="s">
        <v>76</v>
      </c>
      <c r="C158" s="69" t="s">
        <v>68</v>
      </c>
      <c r="D158" s="70" t="s">
        <v>196</v>
      </c>
      <c r="E158" s="70" t="s">
        <v>80</v>
      </c>
      <c r="F158" s="71">
        <v>15.68</v>
      </c>
      <c r="G158" s="71">
        <v>15.68</v>
      </c>
      <c r="H158" s="71">
        <v>0</v>
      </c>
      <c r="I158" s="71">
        <v>0</v>
      </c>
      <c r="J158" s="72">
        <v>0</v>
      </c>
    </row>
    <row r="159" spans="1:10" ht="19.5" customHeight="1">
      <c r="A159" s="69"/>
      <c r="B159" s="69"/>
      <c r="C159" s="69"/>
      <c r="D159" s="70" t="s">
        <v>198</v>
      </c>
      <c r="E159" s="70" t="s">
        <v>199</v>
      </c>
      <c r="F159" s="71">
        <v>156.18</v>
      </c>
      <c r="G159" s="71">
        <v>70.18</v>
      </c>
      <c r="H159" s="71">
        <v>86</v>
      </c>
      <c r="I159" s="71">
        <v>0</v>
      </c>
      <c r="J159" s="72">
        <v>0</v>
      </c>
    </row>
    <row r="160" spans="1:10" ht="19.5" customHeight="1">
      <c r="A160" s="69" t="s">
        <v>70</v>
      </c>
      <c r="B160" s="69" t="s">
        <v>63</v>
      </c>
      <c r="C160" s="69" t="s">
        <v>76</v>
      </c>
      <c r="D160" s="70" t="s">
        <v>200</v>
      </c>
      <c r="E160" s="70" t="s">
        <v>89</v>
      </c>
      <c r="F160" s="71">
        <v>5.99</v>
      </c>
      <c r="G160" s="71">
        <v>5.99</v>
      </c>
      <c r="H160" s="71">
        <v>0</v>
      </c>
      <c r="I160" s="71">
        <v>0</v>
      </c>
      <c r="J160" s="72">
        <v>0</v>
      </c>
    </row>
    <row r="161" spans="1:10" ht="19.5" customHeight="1">
      <c r="A161" s="69" t="s">
        <v>74</v>
      </c>
      <c r="B161" s="69" t="s">
        <v>68</v>
      </c>
      <c r="C161" s="69" t="s">
        <v>67</v>
      </c>
      <c r="D161" s="70" t="s">
        <v>200</v>
      </c>
      <c r="E161" s="70" t="s">
        <v>78</v>
      </c>
      <c r="F161" s="71">
        <v>145.69</v>
      </c>
      <c r="G161" s="71">
        <v>59.69</v>
      </c>
      <c r="H161" s="71">
        <v>86</v>
      </c>
      <c r="I161" s="71">
        <v>0</v>
      </c>
      <c r="J161" s="72">
        <v>0</v>
      </c>
    </row>
    <row r="162" spans="1:10" ht="19.5" customHeight="1">
      <c r="A162" s="69" t="s">
        <v>79</v>
      </c>
      <c r="B162" s="69" t="s">
        <v>76</v>
      </c>
      <c r="C162" s="69" t="s">
        <v>68</v>
      </c>
      <c r="D162" s="70" t="s">
        <v>200</v>
      </c>
      <c r="E162" s="70" t="s">
        <v>80</v>
      </c>
      <c r="F162" s="71">
        <v>4.5</v>
      </c>
      <c r="G162" s="71">
        <v>4.5</v>
      </c>
      <c r="H162" s="71">
        <v>0</v>
      </c>
      <c r="I162" s="71">
        <v>0</v>
      </c>
      <c r="J162" s="72">
        <v>0</v>
      </c>
    </row>
    <row r="163" spans="1:10" ht="19.5" customHeight="1">
      <c r="A163" s="69"/>
      <c r="B163" s="69"/>
      <c r="C163" s="69"/>
      <c r="D163" s="70" t="s">
        <v>201</v>
      </c>
      <c r="E163" s="70" t="s">
        <v>202</v>
      </c>
      <c r="F163" s="71">
        <v>429.39</v>
      </c>
      <c r="G163" s="71">
        <v>166.89</v>
      </c>
      <c r="H163" s="71">
        <v>262.5</v>
      </c>
      <c r="I163" s="71">
        <v>0</v>
      </c>
      <c r="J163" s="72">
        <v>0</v>
      </c>
    </row>
    <row r="164" spans="1:10" ht="19.5" customHeight="1">
      <c r="A164" s="69" t="s">
        <v>62</v>
      </c>
      <c r="B164" s="69" t="s">
        <v>63</v>
      </c>
      <c r="C164" s="69" t="s">
        <v>76</v>
      </c>
      <c r="D164" s="70" t="s">
        <v>203</v>
      </c>
      <c r="E164" s="70" t="s">
        <v>125</v>
      </c>
      <c r="F164" s="71">
        <v>31.97</v>
      </c>
      <c r="G164" s="71">
        <v>31.97</v>
      </c>
      <c r="H164" s="71">
        <v>0</v>
      </c>
      <c r="I164" s="71">
        <v>0</v>
      </c>
      <c r="J164" s="72">
        <v>0</v>
      </c>
    </row>
    <row r="165" spans="1:10" ht="19.5" customHeight="1">
      <c r="A165" s="69" t="s">
        <v>70</v>
      </c>
      <c r="B165" s="69" t="s">
        <v>63</v>
      </c>
      <c r="C165" s="69" t="s">
        <v>76</v>
      </c>
      <c r="D165" s="70" t="s">
        <v>203</v>
      </c>
      <c r="E165" s="70" t="s">
        <v>89</v>
      </c>
      <c r="F165" s="71">
        <v>10.29</v>
      </c>
      <c r="G165" s="71">
        <v>10.29</v>
      </c>
      <c r="H165" s="71">
        <v>0</v>
      </c>
      <c r="I165" s="71">
        <v>0</v>
      </c>
      <c r="J165" s="72">
        <v>0</v>
      </c>
    </row>
    <row r="166" spans="1:10" ht="19.5" customHeight="1">
      <c r="A166" s="69" t="s">
        <v>74</v>
      </c>
      <c r="B166" s="69" t="s">
        <v>68</v>
      </c>
      <c r="C166" s="69" t="s">
        <v>67</v>
      </c>
      <c r="D166" s="70" t="s">
        <v>203</v>
      </c>
      <c r="E166" s="70" t="s">
        <v>78</v>
      </c>
      <c r="F166" s="71">
        <v>373.63</v>
      </c>
      <c r="G166" s="71">
        <v>111.13</v>
      </c>
      <c r="H166" s="71">
        <v>262.5</v>
      </c>
      <c r="I166" s="71">
        <v>0</v>
      </c>
      <c r="J166" s="72">
        <v>0</v>
      </c>
    </row>
    <row r="167" spans="1:10" ht="19.5" customHeight="1">
      <c r="A167" s="69" t="s">
        <v>79</v>
      </c>
      <c r="B167" s="69" t="s">
        <v>76</v>
      </c>
      <c r="C167" s="69" t="s">
        <v>68</v>
      </c>
      <c r="D167" s="70" t="s">
        <v>203</v>
      </c>
      <c r="E167" s="70" t="s">
        <v>80</v>
      </c>
      <c r="F167" s="71">
        <v>13.5</v>
      </c>
      <c r="G167" s="71">
        <v>13.5</v>
      </c>
      <c r="H167" s="71">
        <v>0</v>
      </c>
      <c r="I167" s="71">
        <v>0</v>
      </c>
      <c r="J167" s="72">
        <v>0</v>
      </c>
    </row>
    <row r="168" spans="1:10" ht="19.5" customHeight="1">
      <c r="A168" s="69"/>
      <c r="B168" s="69"/>
      <c r="C168" s="69"/>
      <c r="D168" s="70" t="s">
        <v>204</v>
      </c>
      <c r="E168" s="70" t="s">
        <v>205</v>
      </c>
      <c r="F168" s="71">
        <v>310.72</v>
      </c>
      <c r="G168" s="71">
        <v>277.72</v>
      </c>
      <c r="H168" s="71">
        <v>33</v>
      </c>
      <c r="I168" s="71">
        <v>0</v>
      </c>
      <c r="J168" s="72">
        <v>0</v>
      </c>
    </row>
    <row r="169" spans="1:10" ht="19.5" customHeight="1">
      <c r="A169" s="69" t="s">
        <v>70</v>
      </c>
      <c r="B169" s="69" t="s">
        <v>63</v>
      </c>
      <c r="C169" s="69" t="s">
        <v>76</v>
      </c>
      <c r="D169" s="70" t="s">
        <v>206</v>
      </c>
      <c r="E169" s="70" t="s">
        <v>89</v>
      </c>
      <c r="F169" s="71">
        <v>28.68</v>
      </c>
      <c r="G169" s="71">
        <v>28.68</v>
      </c>
      <c r="H169" s="71">
        <v>0</v>
      </c>
      <c r="I169" s="71">
        <v>0</v>
      </c>
      <c r="J169" s="72">
        <v>0</v>
      </c>
    </row>
    <row r="170" spans="1:10" ht="19.5" customHeight="1">
      <c r="A170" s="69" t="s">
        <v>74</v>
      </c>
      <c r="B170" s="69" t="s">
        <v>68</v>
      </c>
      <c r="C170" s="69" t="s">
        <v>67</v>
      </c>
      <c r="D170" s="70" t="s">
        <v>206</v>
      </c>
      <c r="E170" s="70" t="s">
        <v>78</v>
      </c>
      <c r="F170" s="71">
        <v>241.43</v>
      </c>
      <c r="G170" s="71">
        <v>208.43</v>
      </c>
      <c r="H170" s="71">
        <v>33</v>
      </c>
      <c r="I170" s="71">
        <v>0</v>
      </c>
      <c r="J170" s="72">
        <v>0</v>
      </c>
    </row>
    <row r="171" spans="1:10" ht="19.5" customHeight="1">
      <c r="A171" s="69" t="s">
        <v>79</v>
      </c>
      <c r="B171" s="69" t="s">
        <v>76</v>
      </c>
      <c r="C171" s="69" t="s">
        <v>68</v>
      </c>
      <c r="D171" s="70" t="s">
        <v>206</v>
      </c>
      <c r="E171" s="70" t="s">
        <v>80</v>
      </c>
      <c r="F171" s="71">
        <v>40.61</v>
      </c>
      <c r="G171" s="71">
        <v>40.61</v>
      </c>
      <c r="H171" s="71">
        <v>0</v>
      </c>
      <c r="I171" s="71">
        <v>0</v>
      </c>
      <c r="J171" s="72">
        <v>0</v>
      </c>
    </row>
    <row r="172" spans="1:10" ht="19.5" customHeight="1">
      <c r="A172" s="69"/>
      <c r="B172" s="69"/>
      <c r="C172" s="69"/>
      <c r="D172" s="70" t="s">
        <v>207</v>
      </c>
      <c r="E172" s="70" t="s">
        <v>208</v>
      </c>
      <c r="F172" s="71">
        <v>880.2</v>
      </c>
      <c r="G172" s="71">
        <v>248.2</v>
      </c>
      <c r="H172" s="71">
        <v>632</v>
      </c>
      <c r="I172" s="71">
        <v>0</v>
      </c>
      <c r="J172" s="72">
        <v>0</v>
      </c>
    </row>
    <row r="173" spans="1:10" ht="19.5" customHeight="1">
      <c r="A173" s="69" t="s">
        <v>70</v>
      </c>
      <c r="B173" s="69" t="s">
        <v>63</v>
      </c>
      <c r="C173" s="69" t="s">
        <v>76</v>
      </c>
      <c r="D173" s="70" t="s">
        <v>209</v>
      </c>
      <c r="E173" s="70" t="s">
        <v>89</v>
      </c>
      <c r="F173" s="71">
        <v>21.47</v>
      </c>
      <c r="G173" s="71">
        <v>21.47</v>
      </c>
      <c r="H173" s="71">
        <v>0</v>
      </c>
      <c r="I173" s="71">
        <v>0</v>
      </c>
      <c r="J173" s="72">
        <v>0</v>
      </c>
    </row>
    <row r="174" spans="1:10" ht="19.5" customHeight="1">
      <c r="A174" s="69" t="s">
        <v>74</v>
      </c>
      <c r="B174" s="69" t="s">
        <v>68</v>
      </c>
      <c r="C174" s="69" t="s">
        <v>67</v>
      </c>
      <c r="D174" s="70" t="s">
        <v>209</v>
      </c>
      <c r="E174" s="70" t="s">
        <v>78</v>
      </c>
      <c r="F174" s="71">
        <v>838.73</v>
      </c>
      <c r="G174" s="71">
        <v>206.73</v>
      </c>
      <c r="H174" s="71">
        <v>632</v>
      </c>
      <c r="I174" s="71">
        <v>0</v>
      </c>
      <c r="J174" s="72">
        <v>0</v>
      </c>
    </row>
    <row r="175" spans="1:10" ht="19.5" customHeight="1">
      <c r="A175" s="69" t="s">
        <v>79</v>
      </c>
      <c r="B175" s="69" t="s">
        <v>76</v>
      </c>
      <c r="C175" s="69" t="s">
        <v>68</v>
      </c>
      <c r="D175" s="70" t="s">
        <v>209</v>
      </c>
      <c r="E175" s="70" t="s">
        <v>80</v>
      </c>
      <c r="F175" s="71">
        <v>20</v>
      </c>
      <c r="G175" s="71">
        <v>20</v>
      </c>
      <c r="H175" s="71">
        <v>0</v>
      </c>
      <c r="I175" s="71">
        <v>0</v>
      </c>
      <c r="J175" s="72">
        <v>0</v>
      </c>
    </row>
    <row r="176" spans="1:10" ht="19.5" customHeight="1">
      <c r="A176" s="69"/>
      <c r="B176" s="69"/>
      <c r="C176" s="69"/>
      <c r="D176" s="70" t="s">
        <v>210</v>
      </c>
      <c r="E176" s="70" t="s">
        <v>211</v>
      </c>
      <c r="F176" s="71">
        <v>497.93</v>
      </c>
      <c r="G176" s="71">
        <v>279.93</v>
      </c>
      <c r="H176" s="71">
        <v>218</v>
      </c>
      <c r="I176" s="71">
        <v>0</v>
      </c>
      <c r="J176" s="72">
        <v>0</v>
      </c>
    </row>
    <row r="177" spans="1:10" ht="19.5" customHeight="1">
      <c r="A177" s="69" t="s">
        <v>70</v>
      </c>
      <c r="B177" s="69" t="s">
        <v>63</v>
      </c>
      <c r="C177" s="69" t="s">
        <v>76</v>
      </c>
      <c r="D177" s="70" t="s">
        <v>212</v>
      </c>
      <c r="E177" s="70" t="s">
        <v>89</v>
      </c>
      <c r="F177" s="71">
        <v>16.9</v>
      </c>
      <c r="G177" s="71">
        <v>16.9</v>
      </c>
      <c r="H177" s="71">
        <v>0</v>
      </c>
      <c r="I177" s="71">
        <v>0</v>
      </c>
      <c r="J177" s="72">
        <v>0</v>
      </c>
    </row>
    <row r="178" spans="1:10" ht="19.5" customHeight="1">
      <c r="A178" s="69" t="s">
        <v>74</v>
      </c>
      <c r="B178" s="69" t="s">
        <v>68</v>
      </c>
      <c r="C178" s="69" t="s">
        <v>67</v>
      </c>
      <c r="D178" s="70" t="s">
        <v>212</v>
      </c>
      <c r="E178" s="70" t="s">
        <v>78</v>
      </c>
      <c r="F178" s="71">
        <v>452.5</v>
      </c>
      <c r="G178" s="71">
        <v>234.5</v>
      </c>
      <c r="H178" s="71">
        <v>218</v>
      </c>
      <c r="I178" s="71">
        <v>0</v>
      </c>
      <c r="J178" s="72">
        <v>0</v>
      </c>
    </row>
    <row r="179" spans="1:10" ht="19.5" customHeight="1">
      <c r="A179" s="69" t="s">
        <v>79</v>
      </c>
      <c r="B179" s="69" t="s">
        <v>76</v>
      </c>
      <c r="C179" s="69" t="s">
        <v>68</v>
      </c>
      <c r="D179" s="70" t="s">
        <v>212</v>
      </c>
      <c r="E179" s="70" t="s">
        <v>80</v>
      </c>
      <c r="F179" s="71">
        <v>22.53</v>
      </c>
      <c r="G179" s="71">
        <v>22.53</v>
      </c>
      <c r="H179" s="71">
        <v>0</v>
      </c>
      <c r="I179" s="71">
        <v>0</v>
      </c>
      <c r="J179" s="72">
        <v>0</v>
      </c>
    </row>
    <row r="180" spans="1:10" ht="19.5" customHeight="1">
      <c r="A180" s="69" t="s">
        <v>79</v>
      </c>
      <c r="B180" s="69" t="s">
        <v>76</v>
      </c>
      <c r="C180" s="69" t="s">
        <v>72</v>
      </c>
      <c r="D180" s="70" t="s">
        <v>212</v>
      </c>
      <c r="E180" s="70" t="s">
        <v>81</v>
      </c>
      <c r="F180" s="71">
        <v>6</v>
      </c>
      <c r="G180" s="71">
        <v>6</v>
      </c>
      <c r="H180" s="71">
        <v>0</v>
      </c>
      <c r="I180" s="71">
        <v>0</v>
      </c>
      <c r="J180" s="72">
        <v>0</v>
      </c>
    </row>
    <row r="181" spans="1:10" ht="19.5" customHeight="1">
      <c r="A181" s="69"/>
      <c r="B181" s="69"/>
      <c r="C181" s="69"/>
      <c r="D181" s="70" t="s">
        <v>213</v>
      </c>
      <c r="E181" s="70" t="s">
        <v>214</v>
      </c>
      <c r="F181" s="71">
        <v>9189.57</v>
      </c>
      <c r="G181" s="71">
        <v>311.21</v>
      </c>
      <c r="H181" s="71">
        <v>8878.36</v>
      </c>
      <c r="I181" s="71">
        <v>0</v>
      </c>
      <c r="J181" s="72">
        <v>0</v>
      </c>
    </row>
    <row r="182" spans="1:10" ht="19.5" customHeight="1">
      <c r="A182" s="69" t="s">
        <v>70</v>
      </c>
      <c r="B182" s="69" t="s">
        <v>63</v>
      </c>
      <c r="C182" s="69" t="s">
        <v>76</v>
      </c>
      <c r="D182" s="70" t="s">
        <v>215</v>
      </c>
      <c r="E182" s="70" t="s">
        <v>89</v>
      </c>
      <c r="F182" s="71">
        <v>25.9</v>
      </c>
      <c r="G182" s="71">
        <v>25.9</v>
      </c>
      <c r="H182" s="71">
        <v>0</v>
      </c>
      <c r="I182" s="71">
        <v>0</v>
      </c>
      <c r="J182" s="72">
        <v>0</v>
      </c>
    </row>
    <row r="183" spans="1:10" ht="19.5" customHeight="1">
      <c r="A183" s="69" t="s">
        <v>74</v>
      </c>
      <c r="B183" s="69" t="s">
        <v>68</v>
      </c>
      <c r="C183" s="69" t="s">
        <v>64</v>
      </c>
      <c r="D183" s="70" t="s">
        <v>215</v>
      </c>
      <c r="E183" s="70" t="s">
        <v>216</v>
      </c>
      <c r="F183" s="71">
        <v>1199.66</v>
      </c>
      <c r="G183" s="71">
        <v>0</v>
      </c>
      <c r="H183" s="71">
        <v>1199.66</v>
      </c>
      <c r="I183" s="71">
        <v>0</v>
      </c>
      <c r="J183" s="72">
        <v>0</v>
      </c>
    </row>
    <row r="184" spans="1:10" ht="19.5" customHeight="1">
      <c r="A184" s="69" t="s">
        <v>74</v>
      </c>
      <c r="B184" s="69" t="s">
        <v>68</v>
      </c>
      <c r="C184" s="69" t="s">
        <v>90</v>
      </c>
      <c r="D184" s="70" t="s">
        <v>215</v>
      </c>
      <c r="E184" s="70" t="s">
        <v>91</v>
      </c>
      <c r="F184" s="71">
        <v>7428.7</v>
      </c>
      <c r="G184" s="71">
        <v>0</v>
      </c>
      <c r="H184" s="71">
        <v>7428.7</v>
      </c>
      <c r="I184" s="71">
        <v>0</v>
      </c>
      <c r="J184" s="72">
        <v>0</v>
      </c>
    </row>
    <row r="185" spans="1:10" ht="19.5" customHeight="1">
      <c r="A185" s="69" t="s">
        <v>74</v>
      </c>
      <c r="B185" s="69" t="s">
        <v>68</v>
      </c>
      <c r="C185" s="69" t="s">
        <v>67</v>
      </c>
      <c r="D185" s="70" t="s">
        <v>215</v>
      </c>
      <c r="E185" s="70" t="s">
        <v>78</v>
      </c>
      <c r="F185" s="71">
        <v>509.22</v>
      </c>
      <c r="G185" s="71">
        <v>259.22</v>
      </c>
      <c r="H185" s="71">
        <v>250</v>
      </c>
      <c r="I185" s="71">
        <v>0</v>
      </c>
      <c r="J185" s="72">
        <v>0</v>
      </c>
    </row>
    <row r="186" spans="1:10" ht="19.5" customHeight="1">
      <c r="A186" s="69" t="s">
        <v>79</v>
      </c>
      <c r="B186" s="69" t="s">
        <v>76</v>
      </c>
      <c r="C186" s="69" t="s">
        <v>68</v>
      </c>
      <c r="D186" s="70" t="s">
        <v>215</v>
      </c>
      <c r="E186" s="70" t="s">
        <v>80</v>
      </c>
      <c r="F186" s="71">
        <v>26.09</v>
      </c>
      <c r="G186" s="71">
        <v>26.09</v>
      </c>
      <c r="H186" s="71">
        <v>0</v>
      </c>
      <c r="I186" s="71">
        <v>0</v>
      </c>
      <c r="J186" s="72">
        <v>0</v>
      </c>
    </row>
    <row r="187" spans="1:10" ht="19.5" customHeight="1">
      <c r="A187" s="69"/>
      <c r="B187" s="69"/>
      <c r="C187" s="69"/>
      <c r="D187" s="70" t="s">
        <v>217</v>
      </c>
      <c r="E187" s="70" t="s">
        <v>218</v>
      </c>
      <c r="F187" s="71">
        <v>1159.83</v>
      </c>
      <c r="G187" s="71">
        <v>819.73</v>
      </c>
      <c r="H187" s="71">
        <v>340.1</v>
      </c>
      <c r="I187" s="71">
        <v>0</v>
      </c>
      <c r="J187" s="72">
        <v>0</v>
      </c>
    </row>
    <row r="188" spans="1:10" ht="19.5" customHeight="1">
      <c r="A188" s="69" t="s">
        <v>70</v>
      </c>
      <c r="B188" s="69" t="s">
        <v>63</v>
      </c>
      <c r="C188" s="69" t="s">
        <v>76</v>
      </c>
      <c r="D188" s="70" t="s">
        <v>219</v>
      </c>
      <c r="E188" s="70" t="s">
        <v>89</v>
      </c>
      <c r="F188" s="71">
        <v>55.15</v>
      </c>
      <c r="G188" s="71">
        <v>55.15</v>
      </c>
      <c r="H188" s="71">
        <v>0</v>
      </c>
      <c r="I188" s="71">
        <v>0</v>
      </c>
      <c r="J188" s="72">
        <v>0</v>
      </c>
    </row>
    <row r="189" spans="1:10" ht="19.5" customHeight="1">
      <c r="A189" s="69" t="s">
        <v>74</v>
      </c>
      <c r="B189" s="69" t="s">
        <v>68</v>
      </c>
      <c r="C189" s="69" t="s">
        <v>94</v>
      </c>
      <c r="D189" s="70" t="s">
        <v>219</v>
      </c>
      <c r="E189" s="70" t="s">
        <v>95</v>
      </c>
      <c r="F189" s="71">
        <v>1043.67</v>
      </c>
      <c r="G189" s="71">
        <v>703.57</v>
      </c>
      <c r="H189" s="71">
        <v>340.1</v>
      </c>
      <c r="I189" s="71">
        <v>0</v>
      </c>
      <c r="J189" s="72">
        <v>0</v>
      </c>
    </row>
    <row r="190" spans="1:10" ht="19.5" customHeight="1">
      <c r="A190" s="69" t="s">
        <v>79</v>
      </c>
      <c r="B190" s="69" t="s">
        <v>76</v>
      </c>
      <c r="C190" s="69" t="s">
        <v>68</v>
      </c>
      <c r="D190" s="70" t="s">
        <v>219</v>
      </c>
      <c r="E190" s="70" t="s">
        <v>80</v>
      </c>
      <c r="F190" s="71">
        <v>51.34</v>
      </c>
      <c r="G190" s="71">
        <v>51.34</v>
      </c>
      <c r="H190" s="71">
        <v>0</v>
      </c>
      <c r="I190" s="71">
        <v>0</v>
      </c>
      <c r="J190" s="72">
        <v>0</v>
      </c>
    </row>
    <row r="191" spans="1:10" ht="19.5" customHeight="1">
      <c r="A191" s="69" t="s">
        <v>79</v>
      </c>
      <c r="B191" s="69" t="s">
        <v>76</v>
      </c>
      <c r="C191" s="69" t="s">
        <v>72</v>
      </c>
      <c r="D191" s="70" t="s">
        <v>219</v>
      </c>
      <c r="E191" s="70" t="s">
        <v>81</v>
      </c>
      <c r="F191" s="71">
        <v>9.67</v>
      </c>
      <c r="G191" s="71">
        <v>9.67</v>
      </c>
      <c r="H191" s="71">
        <v>0</v>
      </c>
      <c r="I191" s="71">
        <v>0</v>
      </c>
      <c r="J191" s="72">
        <v>0</v>
      </c>
    </row>
  </sheetData>
  <sheetProtection/>
  <mergeCells count="7">
    <mergeCell ref="J4:J6"/>
    <mergeCell ref="D5:D6"/>
    <mergeCell ref="E5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60"/>
  <sheetViews>
    <sheetView zoomScalePageLayoutView="0" workbookViewId="0" topLeftCell="A1">
      <selection activeCell="D21" sqref="D2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11" style="0" customWidth="1"/>
    <col min="7" max="7" width="12.66015625" style="0" customWidth="1"/>
    <col min="8" max="8" width="10.66015625" style="0" customWidth="1"/>
    <col min="9" max="9" width="11.83203125" style="0" customWidth="1"/>
    <col min="10" max="15" width="8.33203125" style="0" customWidth="1"/>
    <col min="16" max="16" width="10" style="0" customWidth="1"/>
    <col min="17" max="17" width="11.33203125" style="0" customWidth="1"/>
    <col min="18" max="18" width="8.33203125" style="0" customWidth="1"/>
    <col min="19" max="19" width="11.83203125" style="0" customWidth="1"/>
    <col min="20" max="22" width="8.33203125" style="0" customWidth="1"/>
    <col min="23" max="24" width="11.33203125" style="0" customWidth="1"/>
    <col min="25" max="25" width="8.33203125" style="0" customWidth="1"/>
    <col min="26" max="26" width="10.83203125" style="0" customWidth="1"/>
    <col min="27" max="32" width="8.33203125" style="0" customWidth="1"/>
    <col min="33" max="35" width="9.16015625" style="0" customWidth="1"/>
    <col min="36" max="36" width="11.66015625" style="0" customWidth="1"/>
    <col min="37" max="37" width="8.33203125" style="0" customWidth="1"/>
    <col min="38" max="38" width="12.83203125" style="0" customWidth="1"/>
    <col min="39" max="250" width="10.66015625" style="0" customWidth="1"/>
  </cols>
  <sheetData>
    <row r="1" spans="1:25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L1" s="74" t="s">
        <v>228</v>
      </c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</row>
    <row r="2" spans="1:250" ht="19.5" customHeight="1">
      <c r="A2" s="35" t="s">
        <v>229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</row>
    <row r="3" spans="1:250" ht="19.5" customHeight="1">
      <c r="A3" s="37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6"/>
      <c r="AG3" s="76"/>
      <c r="AH3" s="76"/>
      <c r="AI3" s="76"/>
      <c r="AL3" s="40" t="s">
        <v>21</v>
      </c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</row>
    <row r="4" spans="1:250" ht="19.5" customHeight="1">
      <c r="A4" s="41" t="s">
        <v>38</v>
      </c>
      <c r="B4" s="41"/>
      <c r="C4" s="41"/>
      <c r="D4" s="77"/>
      <c r="E4" s="183" t="s">
        <v>230</v>
      </c>
      <c r="F4" s="78" t="s">
        <v>231</v>
      </c>
      <c r="G4" s="79"/>
      <c r="H4" s="79"/>
      <c r="I4" s="79"/>
      <c r="J4" s="79"/>
      <c r="K4" s="79"/>
      <c r="L4" s="79"/>
      <c r="M4" s="79"/>
      <c r="N4" s="79"/>
      <c r="O4" s="80"/>
      <c r="P4" s="81" t="s">
        <v>232</v>
      </c>
      <c r="Q4" s="79"/>
      <c r="R4" s="79"/>
      <c r="S4" s="79"/>
      <c r="T4" s="79"/>
      <c r="U4" s="79"/>
      <c r="V4" s="80"/>
      <c r="W4" s="81" t="s">
        <v>233</v>
      </c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</row>
    <row r="5" spans="1:250" ht="19.5" customHeight="1">
      <c r="A5" s="82" t="s">
        <v>48</v>
      </c>
      <c r="B5" s="82"/>
      <c r="C5" s="83"/>
      <c r="D5" s="184" t="s">
        <v>234</v>
      </c>
      <c r="E5" s="183"/>
      <c r="F5" s="182" t="s">
        <v>39</v>
      </c>
      <c r="G5" s="84" t="s">
        <v>235</v>
      </c>
      <c r="H5" s="85"/>
      <c r="I5" s="85"/>
      <c r="J5" s="84" t="s">
        <v>236</v>
      </c>
      <c r="K5" s="85"/>
      <c r="L5" s="85"/>
      <c r="M5" s="84" t="s">
        <v>237</v>
      </c>
      <c r="N5" s="85"/>
      <c r="O5" s="86"/>
      <c r="P5" s="182" t="s">
        <v>39</v>
      </c>
      <c r="Q5" s="84" t="s">
        <v>235</v>
      </c>
      <c r="R5" s="85"/>
      <c r="S5" s="85"/>
      <c r="T5" s="84" t="s">
        <v>236</v>
      </c>
      <c r="U5" s="85"/>
      <c r="V5" s="86"/>
      <c r="W5" s="182" t="s">
        <v>39</v>
      </c>
      <c r="X5" s="84" t="s">
        <v>235</v>
      </c>
      <c r="Y5" s="85"/>
      <c r="Z5" s="85"/>
      <c r="AA5" s="84" t="s">
        <v>236</v>
      </c>
      <c r="AB5" s="85"/>
      <c r="AC5" s="85"/>
      <c r="AD5" s="84" t="s">
        <v>237</v>
      </c>
      <c r="AE5" s="85"/>
      <c r="AF5" s="85"/>
      <c r="AG5" s="84" t="s">
        <v>238</v>
      </c>
      <c r="AH5" s="85"/>
      <c r="AI5" s="85"/>
      <c r="AJ5" s="84" t="s">
        <v>239</v>
      </c>
      <c r="AK5" s="85"/>
      <c r="AL5" s="85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</row>
    <row r="6" spans="1:250" ht="29.25" customHeight="1">
      <c r="A6" s="87" t="s">
        <v>56</v>
      </c>
      <c r="B6" s="87" t="s">
        <v>57</v>
      </c>
      <c r="C6" s="88" t="s">
        <v>58</v>
      </c>
      <c r="D6" s="184"/>
      <c r="E6" s="183"/>
      <c r="F6" s="182"/>
      <c r="G6" s="89" t="s">
        <v>51</v>
      </c>
      <c r="H6" s="90" t="s">
        <v>222</v>
      </c>
      <c r="I6" s="90" t="s">
        <v>223</v>
      </c>
      <c r="J6" s="89" t="s">
        <v>51</v>
      </c>
      <c r="K6" s="90" t="s">
        <v>222</v>
      </c>
      <c r="L6" s="90" t="s">
        <v>223</v>
      </c>
      <c r="M6" s="89" t="s">
        <v>51</v>
      </c>
      <c r="N6" s="90" t="s">
        <v>222</v>
      </c>
      <c r="O6" s="88" t="s">
        <v>223</v>
      </c>
      <c r="P6" s="182"/>
      <c r="Q6" s="89" t="s">
        <v>51</v>
      </c>
      <c r="R6" s="87" t="s">
        <v>222</v>
      </c>
      <c r="S6" s="87" t="s">
        <v>223</v>
      </c>
      <c r="T6" s="89" t="s">
        <v>51</v>
      </c>
      <c r="U6" s="87" t="s">
        <v>222</v>
      </c>
      <c r="V6" s="88" t="s">
        <v>223</v>
      </c>
      <c r="W6" s="182"/>
      <c r="X6" s="89" t="s">
        <v>51</v>
      </c>
      <c r="Y6" s="87" t="s">
        <v>222</v>
      </c>
      <c r="Z6" s="90" t="s">
        <v>223</v>
      </c>
      <c r="AA6" s="89" t="s">
        <v>51</v>
      </c>
      <c r="AB6" s="90" t="s">
        <v>222</v>
      </c>
      <c r="AC6" s="90" t="s">
        <v>223</v>
      </c>
      <c r="AD6" s="89" t="s">
        <v>51</v>
      </c>
      <c r="AE6" s="90" t="s">
        <v>222</v>
      </c>
      <c r="AF6" s="90" t="s">
        <v>223</v>
      </c>
      <c r="AG6" s="89" t="s">
        <v>51</v>
      </c>
      <c r="AH6" s="87" t="s">
        <v>222</v>
      </c>
      <c r="AI6" s="90" t="s">
        <v>223</v>
      </c>
      <c r="AJ6" s="89" t="s">
        <v>51</v>
      </c>
      <c r="AK6" s="90" t="s">
        <v>222</v>
      </c>
      <c r="AL6" s="90" t="s">
        <v>223</v>
      </c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</row>
    <row r="7" spans="1:250" ht="19.5" customHeight="1">
      <c r="A7" s="47"/>
      <c r="B7" s="47"/>
      <c r="C7" s="47"/>
      <c r="D7" s="91" t="s">
        <v>39</v>
      </c>
      <c r="E7" s="53">
        <v>533687.2699999998</v>
      </c>
      <c r="F7" s="52">
        <v>212234.82</v>
      </c>
      <c r="G7" s="92">
        <v>212234.82</v>
      </c>
      <c r="H7" s="93">
        <v>34244.61</v>
      </c>
      <c r="I7" s="51">
        <v>177990.21</v>
      </c>
      <c r="J7" s="46">
        <v>0</v>
      </c>
      <c r="K7" s="93">
        <v>0</v>
      </c>
      <c r="L7" s="51">
        <v>0</v>
      </c>
      <c r="M7" s="46">
        <v>0</v>
      </c>
      <c r="N7" s="93">
        <v>0</v>
      </c>
      <c r="O7" s="51">
        <v>0</v>
      </c>
      <c r="P7" s="52">
        <v>60483.34</v>
      </c>
      <c r="Q7" s="92">
        <v>60483.34</v>
      </c>
      <c r="R7" s="93">
        <v>0</v>
      </c>
      <c r="S7" s="51">
        <v>60483.34</v>
      </c>
      <c r="T7" s="46">
        <v>0</v>
      </c>
      <c r="U7" s="93">
        <v>0</v>
      </c>
      <c r="V7" s="51">
        <v>0</v>
      </c>
      <c r="W7" s="52">
        <v>260969.11</v>
      </c>
      <c r="X7" s="92">
        <v>12171.59</v>
      </c>
      <c r="Y7" s="93">
        <v>124.19</v>
      </c>
      <c r="Z7" s="51">
        <v>12047.4</v>
      </c>
      <c r="AA7" s="46">
        <v>0.2</v>
      </c>
      <c r="AB7" s="93">
        <v>0</v>
      </c>
      <c r="AC7" s="51">
        <v>0.2</v>
      </c>
      <c r="AD7" s="46">
        <v>0</v>
      </c>
      <c r="AE7" s="93">
        <v>0</v>
      </c>
      <c r="AF7" s="51">
        <v>0</v>
      </c>
      <c r="AG7" s="51">
        <v>1477.85</v>
      </c>
      <c r="AH7" s="51">
        <v>0</v>
      </c>
      <c r="AI7" s="46">
        <v>1477.85</v>
      </c>
      <c r="AJ7" s="92">
        <v>247319.47</v>
      </c>
      <c r="AK7" s="93">
        <v>0</v>
      </c>
      <c r="AL7" s="46">
        <v>247319.47</v>
      </c>
      <c r="AM7" s="94"/>
      <c r="AN7" s="95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47"/>
      <c r="B8" s="47"/>
      <c r="C8" s="47"/>
      <c r="D8" s="91" t="s">
        <v>240</v>
      </c>
      <c r="E8" s="53">
        <v>60</v>
      </c>
      <c r="F8" s="52">
        <v>60</v>
      </c>
      <c r="G8" s="92">
        <v>60</v>
      </c>
      <c r="H8" s="93">
        <v>0</v>
      </c>
      <c r="I8" s="51">
        <v>60</v>
      </c>
      <c r="J8" s="46">
        <v>0</v>
      </c>
      <c r="K8" s="93">
        <v>0</v>
      </c>
      <c r="L8" s="51">
        <v>0</v>
      </c>
      <c r="M8" s="46">
        <v>0</v>
      </c>
      <c r="N8" s="93">
        <v>0</v>
      </c>
      <c r="O8" s="51">
        <v>0</v>
      </c>
      <c r="P8" s="52">
        <v>0</v>
      </c>
      <c r="Q8" s="92">
        <v>0</v>
      </c>
      <c r="R8" s="93">
        <v>0</v>
      </c>
      <c r="S8" s="51">
        <v>0</v>
      </c>
      <c r="T8" s="46">
        <v>0</v>
      </c>
      <c r="U8" s="93">
        <v>0</v>
      </c>
      <c r="V8" s="51">
        <v>0</v>
      </c>
      <c r="W8" s="52">
        <v>0</v>
      </c>
      <c r="X8" s="92">
        <v>0</v>
      </c>
      <c r="Y8" s="93">
        <v>0</v>
      </c>
      <c r="Z8" s="51">
        <v>0</v>
      </c>
      <c r="AA8" s="46">
        <v>0</v>
      </c>
      <c r="AB8" s="93">
        <v>0</v>
      </c>
      <c r="AC8" s="51">
        <v>0</v>
      </c>
      <c r="AD8" s="46">
        <v>0</v>
      </c>
      <c r="AE8" s="93">
        <v>0</v>
      </c>
      <c r="AF8" s="51">
        <v>0</v>
      </c>
      <c r="AG8" s="51">
        <v>0</v>
      </c>
      <c r="AH8" s="51">
        <v>0</v>
      </c>
      <c r="AI8" s="46">
        <v>0</v>
      </c>
      <c r="AJ8" s="92">
        <v>0</v>
      </c>
      <c r="AK8" s="93">
        <v>0</v>
      </c>
      <c r="AL8" s="46">
        <v>0</v>
      </c>
      <c r="AM8" s="76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</row>
    <row r="9" spans="1:250" ht="19.5" customHeight="1">
      <c r="A9" s="47"/>
      <c r="B9" s="47"/>
      <c r="C9" s="47"/>
      <c r="D9" s="91" t="s">
        <v>241</v>
      </c>
      <c r="E9" s="53">
        <v>60</v>
      </c>
      <c r="F9" s="52">
        <v>60</v>
      </c>
      <c r="G9" s="92">
        <v>60</v>
      </c>
      <c r="H9" s="93">
        <v>0</v>
      </c>
      <c r="I9" s="51">
        <v>60</v>
      </c>
      <c r="J9" s="46">
        <v>0</v>
      </c>
      <c r="K9" s="93">
        <v>0</v>
      </c>
      <c r="L9" s="51">
        <v>0</v>
      </c>
      <c r="M9" s="46">
        <v>0</v>
      </c>
      <c r="N9" s="93">
        <v>0</v>
      </c>
      <c r="O9" s="51">
        <v>0</v>
      </c>
      <c r="P9" s="52">
        <v>0</v>
      </c>
      <c r="Q9" s="92">
        <v>0</v>
      </c>
      <c r="R9" s="93">
        <v>0</v>
      </c>
      <c r="S9" s="51">
        <v>0</v>
      </c>
      <c r="T9" s="46">
        <v>0</v>
      </c>
      <c r="U9" s="93">
        <v>0</v>
      </c>
      <c r="V9" s="51">
        <v>0</v>
      </c>
      <c r="W9" s="52">
        <v>0</v>
      </c>
      <c r="X9" s="92">
        <v>0</v>
      </c>
      <c r="Y9" s="93">
        <v>0</v>
      </c>
      <c r="Z9" s="51">
        <v>0</v>
      </c>
      <c r="AA9" s="46">
        <v>0</v>
      </c>
      <c r="AB9" s="93">
        <v>0</v>
      </c>
      <c r="AC9" s="51">
        <v>0</v>
      </c>
      <c r="AD9" s="46">
        <v>0</v>
      </c>
      <c r="AE9" s="93">
        <v>0</v>
      </c>
      <c r="AF9" s="51">
        <v>0</v>
      </c>
      <c r="AG9" s="51">
        <v>0</v>
      </c>
      <c r="AH9" s="51">
        <v>0</v>
      </c>
      <c r="AI9" s="46">
        <v>0</v>
      </c>
      <c r="AJ9" s="92">
        <v>0</v>
      </c>
      <c r="AK9" s="93">
        <v>0</v>
      </c>
      <c r="AL9" s="46">
        <v>0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</row>
    <row r="10" spans="1:250" ht="19.5" customHeight="1">
      <c r="A10" s="47" t="s">
        <v>102</v>
      </c>
      <c r="B10" s="47" t="s">
        <v>98</v>
      </c>
      <c r="C10" s="47" t="s">
        <v>67</v>
      </c>
      <c r="D10" s="91" t="s">
        <v>104</v>
      </c>
      <c r="E10" s="53">
        <v>60</v>
      </c>
      <c r="F10" s="52">
        <v>60</v>
      </c>
      <c r="G10" s="92">
        <v>60</v>
      </c>
      <c r="H10" s="93">
        <v>0</v>
      </c>
      <c r="I10" s="51">
        <v>60</v>
      </c>
      <c r="J10" s="46">
        <v>0</v>
      </c>
      <c r="K10" s="93">
        <v>0</v>
      </c>
      <c r="L10" s="51">
        <v>0</v>
      </c>
      <c r="M10" s="46">
        <v>0</v>
      </c>
      <c r="N10" s="93">
        <v>0</v>
      </c>
      <c r="O10" s="51">
        <v>0</v>
      </c>
      <c r="P10" s="52">
        <v>0</v>
      </c>
      <c r="Q10" s="92">
        <v>0</v>
      </c>
      <c r="R10" s="93">
        <v>0</v>
      </c>
      <c r="S10" s="51">
        <v>0</v>
      </c>
      <c r="T10" s="46">
        <v>0</v>
      </c>
      <c r="U10" s="93">
        <v>0</v>
      </c>
      <c r="V10" s="51">
        <v>0</v>
      </c>
      <c r="W10" s="52">
        <v>0</v>
      </c>
      <c r="X10" s="92">
        <v>0</v>
      </c>
      <c r="Y10" s="93">
        <v>0</v>
      </c>
      <c r="Z10" s="51">
        <v>0</v>
      </c>
      <c r="AA10" s="46">
        <v>0</v>
      </c>
      <c r="AB10" s="93">
        <v>0</v>
      </c>
      <c r="AC10" s="51">
        <v>0</v>
      </c>
      <c r="AD10" s="46">
        <v>0</v>
      </c>
      <c r="AE10" s="93">
        <v>0</v>
      </c>
      <c r="AF10" s="51">
        <v>0</v>
      </c>
      <c r="AG10" s="51">
        <v>0</v>
      </c>
      <c r="AH10" s="51">
        <v>0</v>
      </c>
      <c r="AI10" s="46">
        <v>0</v>
      </c>
      <c r="AJ10" s="92">
        <v>0</v>
      </c>
      <c r="AK10" s="93">
        <v>0</v>
      </c>
      <c r="AL10" s="46">
        <v>0</v>
      </c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</row>
    <row r="11" spans="1:250" ht="19.5" customHeight="1">
      <c r="A11" s="47"/>
      <c r="B11" s="47"/>
      <c r="C11" s="47"/>
      <c r="D11" s="91" t="s">
        <v>242</v>
      </c>
      <c r="E11" s="53">
        <v>27271.29</v>
      </c>
      <c r="F11" s="52">
        <v>20288.46</v>
      </c>
      <c r="G11" s="92">
        <v>20288.46</v>
      </c>
      <c r="H11" s="93">
        <v>6153.86</v>
      </c>
      <c r="I11" s="51">
        <v>14134.6</v>
      </c>
      <c r="J11" s="46">
        <v>0</v>
      </c>
      <c r="K11" s="93">
        <v>0</v>
      </c>
      <c r="L11" s="51">
        <v>0</v>
      </c>
      <c r="M11" s="46">
        <v>0</v>
      </c>
      <c r="N11" s="93">
        <v>0</v>
      </c>
      <c r="O11" s="51">
        <v>0</v>
      </c>
      <c r="P11" s="52">
        <v>942.34</v>
      </c>
      <c r="Q11" s="92">
        <v>942.34</v>
      </c>
      <c r="R11" s="93">
        <v>0</v>
      </c>
      <c r="S11" s="51">
        <v>942.34</v>
      </c>
      <c r="T11" s="46">
        <v>0</v>
      </c>
      <c r="U11" s="93">
        <v>0</v>
      </c>
      <c r="V11" s="51">
        <v>0</v>
      </c>
      <c r="W11" s="52">
        <v>6040.49</v>
      </c>
      <c r="X11" s="92">
        <v>5297.41</v>
      </c>
      <c r="Y11" s="93">
        <v>0</v>
      </c>
      <c r="Z11" s="51">
        <v>5297.41</v>
      </c>
      <c r="AA11" s="46">
        <v>0</v>
      </c>
      <c r="AB11" s="93">
        <v>0</v>
      </c>
      <c r="AC11" s="51">
        <v>0</v>
      </c>
      <c r="AD11" s="46">
        <v>0</v>
      </c>
      <c r="AE11" s="93">
        <v>0</v>
      </c>
      <c r="AF11" s="51">
        <v>0</v>
      </c>
      <c r="AG11" s="51">
        <v>19.37</v>
      </c>
      <c r="AH11" s="51">
        <v>0</v>
      </c>
      <c r="AI11" s="46">
        <v>19.37</v>
      </c>
      <c r="AJ11" s="92">
        <v>723.71</v>
      </c>
      <c r="AK11" s="93">
        <v>0</v>
      </c>
      <c r="AL11" s="46">
        <v>723.71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</row>
    <row r="12" spans="1:250" ht="19.5" customHeight="1">
      <c r="A12" s="47"/>
      <c r="B12" s="47"/>
      <c r="C12" s="47"/>
      <c r="D12" s="91" t="s">
        <v>243</v>
      </c>
      <c r="E12" s="53">
        <v>27271.29</v>
      </c>
      <c r="F12" s="52">
        <v>20288.46</v>
      </c>
      <c r="G12" s="92">
        <v>20288.46</v>
      </c>
      <c r="H12" s="93">
        <v>6153.86</v>
      </c>
      <c r="I12" s="51">
        <v>14134.6</v>
      </c>
      <c r="J12" s="46">
        <v>0</v>
      </c>
      <c r="K12" s="93">
        <v>0</v>
      </c>
      <c r="L12" s="51">
        <v>0</v>
      </c>
      <c r="M12" s="46">
        <v>0</v>
      </c>
      <c r="N12" s="93">
        <v>0</v>
      </c>
      <c r="O12" s="51">
        <v>0</v>
      </c>
      <c r="P12" s="52">
        <v>942.34</v>
      </c>
      <c r="Q12" s="92">
        <v>942.34</v>
      </c>
      <c r="R12" s="93">
        <v>0</v>
      </c>
      <c r="S12" s="51">
        <v>942.34</v>
      </c>
      <c r="T12" s="46">
        <v>0</v>
      </c>
      <c r="U12" s="93">
        <v>0</v>
      </c>
      <c r="V12" s="51">
        <v>0</v>
      </c>
      <c r="W12" s="52">
        <v>6040.49</v>
      </c>
      <c r="X12" s="92">
        <v>5297.41</v>
      </c>
      <c r="Y12" s="93">
        <v>0</v>
      </c>
      <c r="Z12" s="51">
        <v>5297.41</v>
      </c>
      <c r="AA12" s="46">
        <v>0</v>
      </c>
      <c r="AB12" s="93">
        <v>0</v>
      </c>
      <c r="AC12" s="51">
        <v>0</v>
      </c>
      <c r="AD12" s="46">
        <v>0</v>
      </c>
      <c r="AE12" s="93">
        <v>0</v>
      </c>
      <c r="AF12" s="51">
        <v>0</v>
      </c>
      <c r="AG12" s="51">
        <v>19.37</v>
      </c>
      <c r="AH12" s="51">
        <v>0</v>
      </c>
      <c r="AI12" s="46">
        <v>19.37</v>
      </c>
      <c r="AJ12" s="92">
        <v>723.71</v>
      </c>
      <c r="AK12" s="93">
        <v>0</v>
      </c>
      <c r="AL12" s="46">
        <v>723.71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</row>
    <row r="13" spans="1:250" ht="19.5" customHeight="1">
      <c r="A13" s="47" t="s">
        <v>147</v>
      </c>
      <c r="B13" s="47" t="s">
        <v>72</v>
      </c>
      <c r="C13" s="47" t="s">
        <v>76</v>
      </c>
      <c r="D13" s="91" t="s">
        <v>157</v>
      </c>
      <c r="E13" s="53">
        <v>5543.64</v>
      </c>
      <c r="F13" s="52">
        <v>4952.99</v>
      </c>
      <c r="G13" s="92">
        <v>4952.99</v>
      </c>
      <c r="H13" s="93">
        <v>2550.99</v>
      </c>
      <c r="I13" s="51">
        <v>2402</v>
      </c>
      <c r="J13" s="46">
        <v>0</v>
      </c>
      <c r="K13" s="93">
        <v>0</v>
      </c>
      <c r="L13" s="51">
        <v>0</v>
      </c>
      <c r="M13" s="46">
        <v>0</v>
      </c>
      <c r="N13" s="93">
        <v>0</v>
      </c>
      <c r="O13" s="51">
        <v>0</v>
      </c>
      <c r="P13" s="52">
        <v>0</v>
      </c>
      <c r="Q13" s="92">
        <v>0</v>
      </c>
      <c r="R13" s="93">
        <v>0</v>
      </c>
      <c r="S13" s="51">
        <v>0</v>
      </c>
      <c r="T13" s="46">
        <v>0</v>
      </c>
      <c r="U13" s="93">
        <v>0</v>
      </c>
      <c r="V13" s="51">
        <v>0</v>
      </c>
      <c r="W13" s="52">
        <v>590.65</v>
      </c>
      <c r="X13" s="92">
        <v>590.65</v>
      </c>
      <c r="Y13" s="93">
        <v>0</v>
      </c>
      <c r="Z13" s="51">
        <v>590.65</v>
      </c>
      <c r="AA13" s="46">
        <v>0</v>
      </c>
      <c r="AB13" s="93">
        <v>0</v>
      </c>
      <c r="AC13" s="51">
        <v>0</v>
      </c>
      <c r="AD13" s="46">
        <v>0</v>
      </c>
      <c r="AE13" s="93">
        <v>0</v>
      </c>
      <c r="AF13" s="51">
        <v>0</v>
      </c>
      <c r="AG13" s="51">
        <v>0</v>
      </c>
      <c r="AH13" s="51">
        <v>0</v>
      </c>
      <c r="AI13" s="46">
        <v>0</v>
      </c>
      <c r="AJ13" s="92">
        <v>0</v>
      </c>
      <c r="AK13" s="93">
        <v>0</v>
      </c>
      <c r="AL13" s="46">
        <v>0</v>
      </c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</row>
    <row r="14" spans="1:250" ht="19.5" customHeight="1">
      <c r="A14" s="47" t="s">
        <v>147</v>
      </c>
      <c r="B14" s="47" t="s">
        <v>72</v>
      </c>
      <c r="C14" s="47" t="s">
        <v>63</v>
      </c>
      <c r="D14" s="91" t="s">
        <v>149</v>
      </c>
      <c r="E14" s="53">
        <v>21727.65</v>
      </c>
      <c r="F14" s="52">
        <v>15335.47</v>
      </c>
      <c r="G14" s="92">
        <v>15335.47</v>
      </c>
      <c r="H14" s="93">
        <v>3602.87</v>
      </c>
      <c r="I14" s="51">
        <v>11732.6</v>
      </c>
      <c r="J14" s="46">
        <v>0</v>
      </c>
      <c r="K14" s="93">
        <v>0</v>
      </c>
      <c r="L14" s="51">
        <v>0</v>
      </c>
      <c r="M14" s="46">
        <v>0</v>
      </c>
      <c r="N14" s="93">
        <v>0</v>
      </c>
      <c r="O14" s="51">
        <v>0</v>
      </c>
      <c r="P14" s="52">
        <v>942.34</v>
      </c>
      <c r="Q14" s="92">
        <v>942.34</v>
      </c>
      <c r="R14" s="93">
        <v>0</v>
      </c>
      <c r="S14" s="51">
        <v>942.34</v>
      </c>
      <c r="T14" s="46">
        <v>0</v>
      </c>
      <c r="U14" s="93">
        <v>0</v>
      </c>
      <c r="V14" s="51">
        <v>0</v>
      </c>
      <c r="W14" s="52">
        <v>5449.84</v>
      </c>
      <c r="X14" s="92">
        <v>4706.76</v>
      </c>
      <c r="Y14" s="93">
        <v>0</v>
      </c>
      <c r="Z14" s="51">
        <v>4706.76</v>
      </c>
      <c r="AA14" s="46">
        <v>0</v>
      </c>
      <c r="AB14" s="93">
        <v>0</v>
      </c>
      <c r="AC14" s="51">
        <v>0</v>
      </c>
      <c r="AD14" s="46">
        <v>0</v>
      </c>
      <c r="AE14" s="93">
        <v>0</v>
      </c>
      <c r="AF14" s="51">
        <v>0</v>
      </c>
      <c r="AG14" s="51">
        <v>19.37</v>
      </c>
      <c r="AH14" s="51">
        <v>0</v>
      </c>
      <c r="AI14" s="46">
        <v>19.37</v>
      </c>
      <c r="AJ14" s="92">
        <v>723.71</v>
      </c>
      <c r="AK14" s="93">
        <v>0</v>
      </c>
      <c r="AL14" s="46">
        <v>723.71</v>
      </c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</row>
    <row r="15" spans="1:250" ht="19.5" customHeight="1">
      <c r="A15" s="47"/>
      <c r="B15" s="47"/>
      <c r="C15" s="47"/>
      <c r="D15" s="91" t="s">
        <v>244</v>
      </c>
      <c r="E15" s="53">
        <v>1225.17</v>
      </c>
      <c r="F15" s="52">
        <v>1221.75</v>
      </c>
      <c r="G15" s="92">
        <v>1221.75</v>
      </c>
      <c r="H15" s="93">
        <v>1210.31</v>
      </c>
      <c r="I15" s="51">
        <v>11.44</v>
      </c>
      <c r="J15" s="46">
        <v>0</v>
      </c>
      <c r="K15" s="93">
        <v>0</v>
      </c>
      <c r="L15" s="51">
        <v>0</v>
      </c>
      <c r="M15" s="46">
        <v>0</v>
      </c>
      <c r="N15" s="93">
        <v>0</v>
      </c>
      <c r="O15" s="51">
        <v>0</v>
      </c>
      <c r="P15" s="52">
        <v>0</v>
      </c>
      <c r="Q15" s="92">
        <v>0</v>
      </c>
      <c r="R15" s="93">
        <v>0</v>
      </c>
      <c r="S15" s="51">
        <v>0</v>
      </c>
      <c r="T15" s="46">
        <v>0</v>
      </c>
      <c r="U15" s="93">
        <v>0</v>
      </c>
      <c r="V15" s="51">
        <v>0</v>
      </c>
      <c r="W15" s="52">
        <v>3.42</v>
      </c>
      <c r="X15" s="92">
        <v>3.42</v>
      </c>
      <c r="Y15" s="93">
        <v>0</v>
      </c>
      <c r="Z15" s="51">
        <v>3.42</v>
      </c>
      <c r="AA15" s="46">
        <v>0</v>
      </c>
      <c r="AB15" s="93">
        <v>0</v>
      </c>
      <c r="AC15" s="51">
        <v>0</v>
      </c>
      <c r="AD15" s="46">
        <v>0</v>
      </c>
      <c r="AE15" s="93">
        <v>0</v>
      </c>
      <c r="AF15" s="51">
        <v>0</v>
      </c>
      <c r="AG15" s="51">
        <v>0</v>
      </c>
      <c r="AH15" s="51">
        <v>0</v>
      </c>
      <c r="AI15" s="46">
        <v>0</v>
      </c>
      <c r="AJ15" s="92">
        <v>0</v>
      </c>
      <c r="AK15" s="93">
        <v>0</v>
      </c>
      <c r="AL15" s="46">
        <v>0</v>
      </c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</row>
    <row r="16" spans="1:250" ht="19.5" customHeight="1">
      <c r="A16" s="47"/>
      <c r="B16" s="47"/>
      <c r="C16" s="47"/>
      <c r="D16" s="91" t="s">
        <v>245</v>
      </c>
      <c r="E16" s="53">
        <v>988.69</v>
      </c>
      <c r="F16" s="52">
        <v>988.69</v>
      </c>
      <c r="G16" s="92">
        <v>988.69</v>
      </c>
      <c r="H16" s="93">
        <v>988.69</v>
      </c>
      <c r="I16" s="51">
        <v>0</v>
      </c>
      <c r="J16" s="46">
        <v>0</v>
      </c>
      <c r="K16" s="93">
        <v>0</v>
      </c>
      <c r="L16" s="51">
        <v>0</v>
      </c>
      <c r="M16" s="46">
        <v>0</v>
      </c>
      <c r="N16" s="93">
        <v>0</v>
      </c>
      <c r="O16" s="51">
        <v>0</v>
      </c>
      <c r="P16" s="52">
        <v>0</v>
      </c>
      <c r="Q16" s="92">
        <v>0</v>
      </c>
      <c r="R16" s="93">
        <v>0</v>
      </c>
      <c r="S16" s="51">
        <v>0</v>
      </c>
      <c r="T16" s="46">
        <v>0</v>
      </c>
      <c r="U16" s="93">
        <v>0</v>
      </c>
      <c r="V16" s="51">
        <v>0</v>
      </c>
      <c r="W16" s="52">
        <v>0</v>
      </c>
      <c r="X16" s="92">
        <v>0</v>
      </c>
      <c r="Y16" s="93">
        <v>0</v>
      </c>
      <c r="Z16" s="51">
        <v>0</v>
      </c>
      <c r="AA16" s="46">
        <v>0</v>
      </c>
      <c r="AB16" s="93">
        <v>0</v>
      </c>
      <c r="AC16" s="51">
        <v>0</v>
      </c>
      <c r="AD16" s="46">
        <v>0</v>
      </c>
      <c r="AE16" s="93">
        <v>0</v>
      </c>
      <c r="AF16" s="51">
        <v>0</v>
      </c>
      <c r="AG16" s="51">
        <v>0</v>
      </c>
      <c r="AH16" s="51">
        <v>0</v>
      </c>
      <c r="AI16" s="46">
        <v>0</v>
      </c>
      <c r="AJ16" s="92">
        <v>0</v>
      </c>
      <c r="AK16" s="93">
        <v>0</v>
      </c>
      <c r="AL16" s="46">
        <v>0</v>
      </c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</row>
    <row r="17" spans="1:250" ht="19.5" customHeight="1">
      <c r="A17" s="47" t="s">
        <v>62</v>
      </c>
      <c r="B17" s="47" t="s">
        <v>63</v>
      </c>
      <c r="C17" s="47" t="s">
        <v>76</v>
      </c>
      <c r="D17" s="91" t="s">
        <v>125</v>
      </c>
      <c r="E17" s="53">
        <v>282.36</v>
      </c>
      <c r="F17" s="52">
        <v>282.36</v>
      </c>
      <c r="G17" s="92">
        <v>282.36</v>
      </c>
      <c r="H17" s="93">
        <v>282.36</v>
      </c>
      <c r="I17" s="51">
        <v>0</v>
      </c>
      <c r="J17" s="46">
        <v>0</v>
      </c>
      <c r="K17" s="93">
        <v>0</v>
      </c>
      <c r="L17" s="51">
        <v>0</v>
      </c>
      <c r="M17" s="46">
        <v>0</v>
      </c>
      <c r="N17" s="93">
        <v>0</v>
      </c>
      <c r="O17" s="51">
        <v>0</v>
      </c>
      <c r="P17" s="52">
        <v>0</v>
      </c>
      <c r="Q17" s="92">
        <v>0</v>
      </c>
      <c r="R17" s="93">
        <v>0</v>
      </c>
      <c r="S17" s="51">
        <v>0</v>
      </c>
      <c r="T17" s="46">
        <v>0</v>
      </c>
      <c r="U17" s="93">
        <v>0</v>
      </c>
      <c r="V17" s="51">
        <v>0</v>
      </c>
      <c r="W17" s="52">
        <v>0</v>
      </c>
      <c r="X17" s="92">
        <v>0</v>
      </c>
      <c r="Y17" s="93">
        <v>0</v>
      </c>
      <c r="Z17" s="51">
        <v>0</v>
      </c>
      <c r="AA17" s="46">
        <v>0</v>
      </c>
      <c r="AB17" s="93">
        <v>0</v>
      </c>
      <c r="AC17" s="51">
        <v>0</v>
      </c>
      <c r="AD17" s="46">
        <v>0</v>
      </c>
      <c r="AE17" s="93">
        <v>0</v>
      </c>
      <c r="AF17" s="51">
        <v>0</v>
      </c>
      <c r="AG17" s="51">
        <v>0</v>
      </c>
      <c r="AH17" s="51">
        <v>0</v>
      </c>
      <c r="AI17" s="46">
        <v>0</v>
      </c>
      <c r="AJ17" s="92">
        <v>0</v>
      </c>
      <c r="AK17" s="93">
        <v>0</v>
      </c>
      <c r="AL17" s="46">
        <v>0</v>
      </c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97"/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</row>
    <row r="18" spans="1:250" ht="19.5" customHeight="1">
      <c r="A18" s="47" t="s">
        <v>62</v>
      </c>
      <c r="B18" s="47" t="s">
        <v>63</v>
      </c>
      <c r="C18" s="47" t="s">
        <v>64</v>
      </c>
      <c r="D18" s="91" t="s">
        <v>66</v>
      </c>
      <c r="E18" s="53">
        <v>706.33</v>
      </c>
      <c r="F18" s="52">
        <v>706.33</v>
      </c>
      <c r="G18" s="92">
        <v>706.33</v>
      </c>
      <c r="H18" s="93">
        <v>706.33</v>
      </c>
      <c r="I18" s="51">
        <v>0</v>
      </c>
      <c r="J18" s="46">
        <v>0</v>
      </c>
      <c r="K18" s="93">
        <v>0</v>
      </c>
      <c r="L18" s="51">
        <v>0</v>
      </c>
      <c r="M18" s="46">
        <v>0</v>
      </c>
      <c r="N18" s="93">
        <v>0</v>
      </c>
      <c r="O18" s="51">
        <v>0</v>
      </c>
      <c r="P18" s="52">
        <v>0</v>
      </c>
      <c r="Q18" s="92">
        <v>0</v>
      </c>
      <c r="R18" s="93">
        <v>0</v>
      </c>
      <c r="S18" s="51">
        <v>0</v>
      </c>
      <c r="T18" s="46">
        <v>0</v>
      </c>
      <c r="U18" s="93">
        <v>0</v>
      </c>
      <c r="V18" s="51">
        <v>0</v>
      </c>
      <c r="W18" s="52">
        <v>0</v>
      </c>
      <c r="X18" s="92">
        <v>0</v>
      </c>
      <c r="Y18" s="93">
        <v>0</v>
      </c>
      <c r="Z18" s="51">
        <v>0</v>
      </c>
      <c r="AA18" s="46">
        <v>0</v>
      </c>
      <c r="AB18" s="93">
        <v>0</v>
      </c>
      <c r="AC18" s="51">
        <v>0</v>
      </c>
      <c r="AD18" s="46">
        <v>0</v>
      </c>
      <c r="AE18" s="93">
        <v>0</v>
      </c>
      <c r="AF18" s="51">
        <v>0</v>
      </c>
      <c r="AG18" s="51">
        <v>0</v>
      </c>
      <c r="AH18" s="51">
        <v>0</v>
      </c>
      <c r="AI18" s="46">
        <v>0</v>
      </c>
      <c r="AJ18" s="92">
        <v>0</v>
      </c>
      <c r="AK18" s="93">
        <v>0</v>
      </c>
      <c r="AL18" s="46">
        <v>0</v>
      </c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</row>
    <row r="19" spans="1:250" ht="19.5" customHeight="1">
      <c r="A19" s="47"/>
      <c r="B19" s="47"/>
      <c r="C19" s="47"/>
      <c r="D19" s="91" t="s">
        <v>246</v>
      </c>
      <c r="E19" s="53">
        <v>14.86</v>
      </c>
      <c r="F19" s="52">
        <v>11.44</v>
      </c>
      <c r="G19" s="92">
        <v>11.44</v>
      </c>
      <c r="H19" s="93">
        <v>0</v>
      </c>
      <c r="I19" s="51">
        <v>11.44</v>
      </c>
      <c r="J19" s="46">
        <v>0</v>
      </c>
      <c r="K19" s="93">
        <v>0</v>
      </c>
      <c r="L19" s="51">
        <v>0</v>
      </c>
      <c r="M19" s="46">
        <v>0</v>
      </c>
      <c r="N19" s="93">
        <v>0</v>
      </c>
      <c r="O19" s="51">
        <v>0</v>
      </c>
      <c r="P19" s="52">
        <v>0</v>
      </c>
      <c r="Q19" s="92">
        <v>0</v>
      </c>
      <c r="R19" s="93">
        <v>0</v>
      </c>
      <c r="S19" s="51">
        <v>0</v>
      </c>
      <c r="T19" s="46">
        <v>0</v>
      </c>
      <c r="U19" s="93">
        <v>0</v>
      </c>
      <c r="V19" s="51">
        <v>0</v>
      </c>
      <c r="W19" s="52">
        <v>3.42</v>
      </c>
      <c r="X19" s="92">
        <v>3.42</v>
      </c>
      <c r="Y19" s="93">
        <v>0</v>
      </c>
      <c r="Z19" s="51">
        <v>3.42</v>
      </c>
      <c r="AA19" s="46">
        <v>0</v>
      </c>
      <c r="AB19" s="93">
        <v>0</v>
      </c>
      <c r="AC19" s="51">
        <v>0</v>
      </c>
      <c r="AD19" s="46">
        <v>0</v>
      </c>
      <c r="AE19" s="93">
        <v>0</v>
      </c>
      <c r="AF19" s="51">
        <v>0</v>
      </c>
      <c r="AG19" s="51">
        <v>0</v>
      </c>
      <c r="AH19" s="51">
        <v>0</v>
      </c>
      <c r="AI19" s="46">
        <v>0</v>
      </c>
      <c r="AJ19" s="92">
        <v>0</v>
      </c>
      <c r="AK19" s="93">
        <v>0</v>
      </c>
      <c r="AL19" s="46">
        <v>0</v>
      </c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</row>
    <row r="20" spans="1:250" ht="19.5" customHeight="1">
      <c r="A20" s="47" t="s">
        <v>62</v>
      </c>
      <c r="B20" s="47" t="s">
        <v>150</v>
      </c>
      <c r="C20" s="47" t="s">
        <v>94</v>
      </c>
      <c r="D20" s="91" t="s">
        <v>151</v>
      </c>
      <c r="E20" s="53">
        <v>3.42</v>
      </c>
      <c r="F20" s="52">
        <v>0</v>
      </c>
      <c r="G20" s="92">
        <v>0</v>
      </c>
      <c r="H20" s="93">
        <v>0</v>
      </c>
      <c r="I20" s="51">
        <v>0</v>
      </c>
      <c r="J20" s="46">
        <v>0</v>
      </c>
      <c r="K20" s="93">
        <v>0</v>
      </c>
      <c r="L20" s="51">
        <v>0</v>
      </c>
      <c r="M20" s="46">
        <v>0</v>
      </c>
      <c r="N20" s="93">
        <v>0</v>
      </c>
      <c r="O20" s="51">
        <v>0</v>
      </c>
      <c r="P20" s="52">
        <v>0</v>
      </c>
      <c r="Q20" s="92">
        <v>0</v>
      </c>
      <c r="R20" s="93">
        <v>0</v>
      </c>
      <c r="S20" s="51">
        <v>0</v>
      </c>
      <c r="T20" s="46">
        <v>0</v>
      </c>
      <c r="U20" s="93">
        <v>0</v>
      </c>
      <c r="V20" s="51">
        <v>0</v>
      </c>
      <c r="W20" s="52">
        <v>3.42</v>
      </c>
      <c r="X20" s="92">
        <v>3.42</v>
      </c>
      <c r="Y20" s="93">
        <v>0</v>
      </c>
      <c r="Z20" s="51">
        <v>3.42</v>
      </c>
      <c r="AA20" s="46">
        <v>0</v>
      </c>
      <c r="AB20" s="93">
        <v>0</v>
      </c>
      <c r="AC20" s="51">
        <v>0</v>
      </c>
      <c r="AD20" s="46">
        <v>0</v>
      </c>
      <c r="AE20" s="93">
        <v>0</v>
      </c>
      <c r="AF20" s="51">
        <v>0</v>
      </c>
      <c r="AG20" s="51">
        <v>0</v>
      </c>
      <c r="AH20" s="51">
        <v>0</v>
      </c>
      <c r="AI20" s="46">
        <v>0</v>
      </c>
      <c r="AJ20" s="92">
        <v>0</v>
      </c>
      <c r="AK20" s="93">
        <v>0</v>
      </c>
      <c r="AL20" s="46">
        <v>0</v>
      </c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</row>
    <row r="21" spans="1:250" ht="19.5" customHeight="1">
      <c r="A21" s="47" t="s">
        <v>62</v>
      </c>
      <c r="B21" s="47" t="s">
        <v>150</v>
      </c>
      <c r="C21" s="47" t="s">
        <v>96</v>
      </c>
      <c r="D21" s="91" t="s">
        <v>152</v>
      </c>
      <c r="E21" s="53">
        <v>11.44</v>
      </c>
      <c r="F21" s="52">
        <v>11.44</v>
      </c>
      <c r="G21" s="92">
        <v>11.44</v>
      </c>
      <c r="H21" s="93">
        <v>0</v>
      </c>
      <c r="I21" s="51">
        <v>11.44</v>
      </c>
      <c r="J21" s="46">
        <v>0</v>
      </c>
      <c r="K21" s="93">
        <v>0</v>
      </c>
      <c r="L21" s="51">
        <v>0</v>
      </c>
      <c r="M21" s="46">
        <v>0</v>
      </c>
      <c r="N21" s="93">
        <v>0</v>
      </c>
      <c r="O21" s="51">
        <v>0</v>
      </c>
      <c r="P21" s="52">
        <v>0</v>
      </c>
      <c r="Q21" s="92">
        <v>0</v>
      </c>
      <c r="R21" s="93">
        <v>0</v>
      </c>
      <c r="S21" s="51">
        <v>0</v>
      </c>
      <c r="T21" s="46">
        <v>0</v>
      </c>
      <c r="U21" s="93">
        <v>0</v>
      </c>
      <c r="V21" s="51">
        <v>0</v>
      </c>
      <c r="W21" s="52">
        <v>0</v>
      </c>
      <c r="X21" s="92">
        <v>0</v>
      </c>
      <c r="Y21" s="93">
        <v>0</v>
      </c>
      <c r="Z21" s="51">
        <v>0</v>
      </c>
      <c r="AA21" s="46">
        <v>0</v>
      </c>
      <c r="AB21" s="93">
        <v>0</v>
      </c>
      <c r="AC21" s="51">
        <v>0</v>
      </c>
      <c r="AD21" s="46">
        <v>0</v>
      </c>
      <c r="AE21" s="93">
        <v>0</v>
      </c>
      <c r="AF21" s="51">
        <v>0</v>
      </c>
      <c r="AG21" s="51">
        <v>0</v>
      </c>
      <c r="AH21" s="51">
        <v>0</v>
      </c>
      <c r="AI21" s="46">
        <v>0</v>
      </c>
      <c r="AJ21" s="92">
        <v>0</v>
      </c>
      <c r="AK21" s="93">
        <v>0</v>
      </c>
      <c r="AL21" s="46">
        <v>0</v>
      </c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</row>
    <row r="22" spans="1:250" ht="19.5" customHeight="1">
      <c r="A22" s="47"/>
      <c r="B22" s="47"/>
      <c r="C22" s="47"/>
      <c r="D22" s="91" t="s">
        <v>247</v>
      </c>
      <c r="E22" s="53">
        <v>77</v>
      </c>
      <c r="F22" s="52">
        <v>77</v>
      </c>
      <c r="G22" s="92">
        <v>77</v>
      </c>
      <c r="H22" s="93">
        <v>77</v>
      </c>
      <c r="I22" s="51">
        <v>0</v>
      </c>
      <c r="J22" s="46">
        <v>0</v>
      </c>
      <c r="K22" s="93">
        <v>0</v>
      </c>
      <c r="L22" s="51">
        <v>0</v>
      </c>
      <c r="M22" s="46">
        <v>0</v>
      </c>
      <c r="N22" s="93">
        <v>0</v>
      </c>
      <c r="O22" s="51">
        <v>0</v>
      </c>
      <c r="P22" s="52">
        <v>0</v>
      </c>
      <c r="Q22" s="92">
        <v>0</v>
      </c>
      <c r="R22" s="93">
        <v>0</v>
      </c>
      <c r="S22" s="51">
        <v>0</v>
      </c>
      <c r="T22" s="46">
        <v>0</v>
      </c>
      <c r="U22" s="93">
        <v>0</v>
      </c>
      <c r="V22" s="51">
        <v>0</v>
      </c>
      <c r="W22" s="52">
        <v>0</v>
      </c>
      <c r="X22" s="92">
        <v>0</v>
      </c>
      <c r="Y22" s="93">
        <v>0</v>
      </c>
      <c r="Z22" s="51">
        <v>0</v>
      </c>
      <c r="AA22" s="46">
        <v>0</v>
      </c>
      <c r="AB22" s="93">
        <v>0</v>
      </c>
      <c r="AC22" s="51">
        <v>0</v>
      </c>
      <c r="AD22" s="46">
        <v>0</v>
      </c>
      <c r="AE22" s="93">
        <v>0</v>
      </c>
      <c r="AF22" s="51">
        <v>0</v>
      </c>
      <c r="AG22" s="51">
        <v>0</v>
      </c>
      <c r="AH22" s="51">
        <v>0</v>
      </c>
      <c r="AI22" s="46">
        <v>0</v>
      </c>
      <c r="AJ22" s="92">
        <v>0</v>
      </c>
      <c r="AK22" s="93">
        <v>0</v>
      </c>
      <c r="AL22" s="46">
        <v>0</v>
      </c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</row>
    <row r="23" spans="1:250" ht="19.5" customHeight="1">
      <c r="A23" s="47" t="s">
        <v>62</v>
      </c>
      <c r="B23" s="47" t="s">
        <v>113</v>
      </c>
      <c r="C23" s="47" t="s">
        <v>68</v>
      </c>
      <c r="D23" s="91" t="s">
        <v>158</v>
      </c>
      <c r="E23" s="53">
        <v>77</v>
      </c>
      <c r="F23" s="52">
        <v>77</v>
      </c>
      <c r="G23" s="92">
        <v>77</v>
      </c>
      <c r="H23" s="93">
        <v>77</v>
      </c>
      <c r="I23" s="51">
        <v>0</v>
      </c>
      <c r="J23" s="46">
        <v>0</v>
      </c>
      <c r="K23" s="93">
        <v>0</v>
      </c>
      <c r="L23" s="51">
        <v>0</v>
      </c>
      <c r="M23" s="46">
        <v>0</v>
      </c>
      <c r="N23" s="93">
        <v>0</v>
      </c>
      <c r="O23" s="51">
        <v>0</v>
      </c>
      <c r="P23" s="52">
        <v>0</v>
      </c>
      <c r="Q23" s="92">
        <v>0</v>
      </c>
      <c r="R23" s="93">
        <v>0</v>
      </c>
      <c r="S23" s="51">
        <v>0</v>
      </c>
      <c r="T23" s="46">
        <v>0</v>
      </c>
      <c r="U23" s="93">
        <v>0</v>
      </c>
      <c r="V23" s="51">
        <v>0</v>
      </c>
      <c r="W23" s="52">
        <v>0</v>
      </c>
      <c r="X23" s="92">
        <v>0</v>
      </c>
      <c r="Y23" s="93">
        <v>0</v>
      </c>
      <c r="Z23" s="51">
        <v>0</v>
      </c>
      <c r="AA23" s="46">
        <v>0</v>
      </c>
      <c r="AB23" s="93">
        <v>0</v>
      </c>
      <c r="AC23" s="51">
        <v>0</v>
      </c>
      <c r="AD23" s="46">
        <v>0</v>
      </c>
      <c r="AE23" s="93">
        <v>0</v>
      </c>
      <c r="AF23" s="51">
        <v>0</v>
      </c>
      <c r="AG23" s="51">
        <v>0</v>
      </c>
      <c r="AH23" s="51">
        <v>0</v>
      </c>
      <c r="AI23" s="46">
        <v>0</v>
      </c>
      <c r="AJ23" s="92">
        <v>0</v>
      </c>
      <c r="AK23" s="93">
        <v>0</v>
      </c>
      <c r="AL23" s="46">
        <v>0</v>
      </c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</row>
    <row r="24" spans="1:250" ht="19.5" customHeight="1">
      <c r="A24" s="47"/>
      <c r="B24" s="47"/>
      <c r="C24" s="47"/>
      <c r="D24" s="91" t="s">
        <v>248</v>
      </c>
      <c r="E24" s="53">
        <v>144.62</v>
      </c>
      <c r="F24" s="52">
        <v>144.62</v>
      </c>
      <c r="G24" s="92">
        <v>144.62</v>
      </c>
      <c r="H24" s="93">
        <v>144.62</v>
      </c>
      <c r="I24" s="51">
        <v>0</v>
      </c>
      <c r="J24" s="46">
        <v>0</v>
      </c>
      <c r="K24" s="93">
        <v>0</v>
      </c>
      <c r="L24" s="51">
        <v>0</v>
      </c>
      <c r="M24" s="46">
        <v>0</v>
      </c>
      <c r="N24" s="93">
        <v>0</v>
      </c>
      <c r="O24" s="51">
        <v>0</v>
      </c>
      <c r="P24" s="52">
        <v>0</v>
      </c>
      <c r="Q24" s="92">
        <v>0</v>
      </c>
      <c r="R24" s="93">
        <v>0</v>
      </c>
      <c r="S24" s="51">
        <v>0</v>
      </c>
      <c r="T24" s="46">
        <v>0</v>
      </c>
      <c r="U24" s="93">
        <v>0</v>
      </c>
      <c r="V24" s="51">
        <v>0</v>
      </c>
      <c r="W24" s="52">
        <v>0</v>
      </c>
      <c r="X24" s="92">
        <v>0</v>
      </c>
      <c r="Y24" s="93">
        <v>0</v>
      </c>
      <c r="Z24" s="51">
        <v>0</v>
      </c>
      <c r="AA24" s="46">
        <v>0</v>
      </c>
      <c r="AB24" s="93">
        <v>0</v>
      </c>
      <c r="AC24" s="51">
        <v>0</v>
      </c>
      <c r="AD24" s="46">
        <v>0</v>
      </c>
      <c r="AE24" s="93">
        <v>0</v>
      </c>
      <c r="AF24" s="51">
        <v>0</v>
      </c>
      <c r="AG24" s="51">
        <v>0</v>
      </c>
      <c r="AH24" s="51">
        <v>0</v>
      </c>
      <c r="AI24" s="46">
        <v>0</v>
      </c>
      <c r="AJ24" s="92">
        <v>0</v>
      </c>
      <c r="AK24" s="93">
        <v>0</v>
      </c>
      <c r="AL24" s="46">
        <v>0</v>
      </c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</row>
    <row r="25" spans="1:250" ht="19.5" customHeight="1">
      <c r="A25" s="47" t="s">
        <v>62</v>
      </c>
      <c r="B25" s="47" t="s">
        <v>67</v>
      </c>
      <c r="C25" s="47" t="s">
        <v>68</v>
      </c>
      <c r="D25" s="91" t="s">
        <v>69</v>
      </c>
      <c r="E25" s="53">
        <v>144.62</v>
      </c>
      <c r="F25" s="52">
        <v>144.62</v>
      </c>
      <c r="G25" s="92">
        <v>144.62</v>
      </c>
      <c r="H25" s="93">
        <v>144.62</v>
      </c>
      <c r="I25" s="51">
        <v>0</v>
      </c>
      <c r="J25" s="46">
        <v>0</v>
      </c>
      <c r="K25" s="93">
        <v>0</v>
      </c>
      <c r="L25" s="51">
        <v>0</v>
      </c>
      <c r="M25" s="46">
        <v>0</v>
      </c>
      <c r="N25" s="93">
        <v>0</v>
      </c>
      <c r="O25" s="51">
        <v>0</v>
      </c>
      <c r="P25" s="52">
        <v>0</v>
      </c>
      <c r="Q25" s="92">
        <v>0</v>
      </c>
      <c r="R25" s="93">
        <v>0</v>
      </c>
      <c r="S25" s="51">
        <v>0</v>
      </c>
      <c r="T25" s="46">
        <v>0</v>
      </c>
      <c r="U25" s="93">
        <v>0</v>
      </c>
      <c r="V25" s="51">
        <v>0</v>
      </c>
      <c r="W25" s="52">
        <v>0</v>
      </c>
      <c r="X25" s="92">
        <v>0</v>
      </c>
      <c r="Y25" s="93">
        <v>0</v>
      </c>
      <c r="Z25" s="51">
        <v>0</v>
      </c>
      <c r="AA25" s="46">
        <v>0</v>
      </c>
      <c r="AB25" s="93">
        <v>0</v>
      </c>
      <c r="AC25" s="51">
        <v>0</v>
      </c>
      <c r="AD25" s="46">
        <v>0</v>
      </c>
      <c r="AE25" s="93">
        <v>0</v>
      </c>
      <c r="AF25" s="51">
        <v>0</v>
      </c>
      <c r="AG25" s="51">
        <v>0</v>
      </c>
      <c r="AH25" s="51">
        <v>0</v>
      </c>
      <c r="AI25" s="46">
        <v>0</v>
      </c>
      <c r="AJ25" s="92">
        <v>0</v>
      </c>
      <c r="AK25" s="93">
        <v>0</v>
      </c>
      <c r="AL25" s="46">
        <v>0</v>
      </c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</row>
    <row r="26" spans="1:250" ht="19.5" customHeight="1">
      <c r="A26" s="47"/>
      <c r="B26" s="47"/>
      <c r="C26" s="47"/>
      <c r="D26" s="91" t="s">
        <v>249</v>
      </c>
      <c r="E26" s="53">
        <v>4463.93</v>
      </c>
      <c r="F26" s="52">
        <v>4350.91</v>
      </c>
      <c r="G26" s="92">
        <v>4350.91</v>
      </c>
      <c r="H26" s="93">
        <v>4225.91</v>
      </c>
      <c r="I26" s="51">
        <v>125</v>
      </c>
      <c r="J26" s="46">
        <v>0</v>
      </c>
      <c r="K26" s="93">
        <v>0</v>
      </c>
      <c r="L26" s="51">
        <v>0</v>
      </c>
      <c r="M26" s="46">
        <v>0</v>
      </c>
      <c r="N26" s="93">
        <v>0</v>
      </c>
      <c r="O26" s="51">
        <v>0</v>
      </c>
      <c r="P26" s="52">
        <v>0</v>
      </c>
      <c r="Q26" s="92">
        <v>0</v>
      </c>
      <c r="R26" s="93">
        <v>0</v>
      </c>
      <c r="S26" s="51">
        <v>0</v>
      </c>
      <c r="T26" s="46">
        <v>0</v>
      </c>
      <c r="U26" s="93">
        <v>0</v>
      </c>
      <c r="V26" s="51">
        <v>0</v>
      </c>
      <c r="W26" s="52">
        <v>113.02</v>
      </c>
      <c r="X26" s="92">
        <v>0</v>
      </c>
      <c r="Y26" s="93">
        <v>0</v>
      </c>
      <c r="Z26" s="51">
        <v>0</v>
      </c>
      <c r="AA26" s="46">
        <v>0</v>
      </c>
      <c r="AB26" s="93">
        <v>0</v>
      </c>
      <c r="AC26" s="51">
        <v>0</v>
      </c>
      <c r="AD26" s="46">
        <v>0</v>
      </c>
      <c r="AE26" s="93">
        <v>0</v>
      </c>
      <c r="AF26" s="51">
        <v>0</v>
      </c>
      <c r="AG26" s="51">
        <v>0</v>
      </c>
      <c r="AH26" s="51">
        <v>0</v>
      </c>
      <c r="AI26" s="46">
        <v>0</v>
      </c>
      <c r="AJ26" s="92">
        <v>113.02</v>
      </c>
      <c r="AK26" s="93">
        <v>0</v>
      </c>
      <c r="AL26" s="46">
        <v>113.02</v>
      </c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</row>
    <row r="27" spans="1:250" ht="19.5" customHeight="1">
      <c r="A27" s="47"/>
      <c r="B27" s="47"/>
      <c r="C27" s="47"/>
      <c r="D27" s="91" t="s">
        <v>250</v>
      </c>
      <c r="E27" s="53">
        <v>1670.34</v>
      </c>
      <c r="F27" s="52">
        <v>1670.34</v>
      </c>
      <c r="G27" s="92">
        <v>1670.34</v>
      </c>
      <c r="H27" s="93">
        <v>1670.34</v>
      </c>
      <c r="I27" s="51">
        <v>0</v>
      </c>
      <c r="J27" s="46">
        <v>0</v>
      </c>
      <c r="K27" s="93">
        <v>0</v>
      </c>
      <c r="L27" s="51">
        <v>0</v>
      </c>
      <c r="M27" s="46">
        <v>0</v>
      </c>
      <c r="N27" s="93">
        <v>0</v>
      </c>
      <c r="O27" s="51">
        <v>0</v>
      </c>
      <c r="P27" s="52">
        <v>0</v>
      </c>
      <c r="Q27" s="92">
        <v>0</v>
      </c>
      <c r="R27" s="93">
        <v>0</v>
      </c>
      <c r="S27" s="51">
        <v>0</v>
      </c>
      <c r="T27" s="46">
        <v>0</v>
      </c>
      <c r="U27" s="93">
        <v>0</v>
      </c>
      <c r="V27" s="51">
        <v>0</v>
      </c>
      <c r="W27" s="52">
        <v>0</v>
      </c>
      <c r="X27" s="92">
        <v>0</v>
      </c>
      <c r="Y27" s="93">
        <v>0</v>
      </c>
      <c r="Z27" s="51">
        <v>0</v>
      </c>
      <c r="AA27" s="46">
        <v>0</v>
      </c>
      <c r="AB27" s="93">
        <v>0</v>
      </c>
      <c r="AC27" s="51">
        <v>0</v>
      </c>
      <c r="AD27" s="46">
        <v>0</v>
      </c>
      <c r="AE27" s="93">
        <v>0</v>
      </c>
      <c r="AF27" s="51">
        <v>0</v>
      </c>
      <c r="AG27" s="51">
        <v>0</v>
      </c>
      <c r="AH27" s="51">
        <v>0</v>
      </c>
      <c r="AI27" s="46">
        <v>0</v>
      </c>
      <c r="AJ27" s="92">
        <v>0</v>
      </c>
      <c r="AK27" s="93">
        <v>0</v>
      </c>
      <c r="AL27" s="46">
        <v>0</v>
      </c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</row>
    <row r="28" spans="1:250" ht="19.5" customHeight="1">
      <c r="A28" s="47" t="s">
        <v>70</v>
      </c>
      <c r="B28" s="47" t="s">
        <v>76</v>
      </c>
      <c r="C28" s="47" t="s">
        <v>68</v>
      </c>
      <c r="D28" s="91" t="s">
        <v>181</v>
      </c>
      <c r="E28" s="53">
        <v>1670.34</v>
      </c>
      <c r="F28" s="52">
        <v>1670.34</v>
      </c>
      <c r="G28" s="92">
        <v>1670.34</v>
      </c>
      <c r="H28" s="93">
        <v>1670.34</v>
      </c>
      <c r="I28" s="51">
        <v>0</v>
      </c>
      <c r="J28" s="46">
        <v>0</v>
      </c>
      <c r="K28" s="93">
        <v>0</v>
      </c>
      <c r="L28" s="51">
        <v>0</v>
      </c>
      <c r="M28" s="46">
        <v>0</v>
      </c>
      <c r="N28" s="93">
        <v>0</v>
      </c>
      <c r="O28" s="51">
        <v>0</v>
      </c>
      <c r="P28" s="52">
        <v>0</v>
      </c>
      <c r="Q28" s="92">
        <v>0</v>
      </c>
      <c r="R28" s="93">
        <v>0</v>
      </c>
      <c r="S28" s="51">
        <v>0</v>
      </c>
      <c r="T28" s="46">
        <v>0</v>
      </c>
      <c r="U28" s="93">
        <v>0</v>
      </c>
      <c r="V28" s="51">
        <v>0</v>
      </c>
      <c r="W28" s="52">
        <v>0</v>
      </c>
      <c r="X28" s="92">
        <v>0</v>
      </c>
      <c r="Y28" s="93">
        <v>0</v>
      </c>
      <c r="Z28" s="51">
        <v>0</v>
      </c>
      <c r="AA28" s="46">
        <v>0</v>
      </c>
      <c r="AB28" s="93">
        <v>0</v>
      </c>
      <c r="AC28" s="51">
        <v>0</v>
      </c>
      <c r="AD28" s="46">
        <v>0</v>
      </c>
      <c r="AE28" s="93">
        <v>0</v>
      </c>
      <c r="AF28" s="51">
        <v>0</v>
      </c>
      <c r="AG28" s="51">
        <v>0</v>
      </c>
      <c r="AH28" s="51">
        <v>0</v>
      </c>
      <c r="AI28" s="46">
        <v>0</v>
      </c>
      <c r="AJ28" s="92">
        <v>0</v>
      </c>
      <c r="AK28" s="93">
        <v>0</v>
      </c>
      <c r="AL28" s="46">
        <v>0</v>
      </c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</row>
    <row r="29" spans="1:250" ht="19.5" customHeight="1">
      <c r="A29" s="47"/>
      <c r="B29" s="47"/>
      <c r="C29" s="47"/>
      <c r="D29" s="91" t="s">
        <v>251</v>
      </c>
      <c r="E29" s="53">
        <v>2793.59</v>
      </c>
      <c r="F29" s="52">
        <v>2680.57</v>
      </c>
      <c r="G29" s="92">
        <v>2680.57</v>
      </c>
      <c r="H29" s="93">
        <v>2555.57</v>
      </c>
      <c r="I29" s="51">
        <v>125</v>
      </c>
      <c r="J29" s="46">
        <v>0</v>
      </c>
      <c r="K29" s="93">
        <v>0</v>
      </c>
      <c r="L29" s="51">
        <v>0</v>
      </c>
      <c r="M29" s="46">
        <v>0</v>
      </c>
      <c r="N29" s="93">
        <v>0</v>
      </c>
      <c r="O29" s="51">
        <v>0</v>
      </c>
      <c r="P29" s="52">
        <v>0</v>
      </c>
      <c r="Q29" s="92">
        <v>0</v>
      </c>
      <c r="R29" s="93">
        <v>0</v>
      </c>
      <c r="S29" s="51">
        <v>0</v>
      </c>
      <c r="T29" s="46">
        <v>0</v>
      </c>
      <c r="U29" s="93">
        <v>0</v>
      </c>
      <c r="V29" s="51">
        <v>0</v>
      </c>
      <c r="W29" s="52">
        <v>113.02</v>
      </c>
      <c r="X29" s="92">
        <v>0</v>
      </c>
      <c r="Y29" s="93">
        <v>0</v>
      </c>
      <c r="Z29" s="51">
        <v>0</v>
      </c>
      <c r="AA29" s="46">
        <v>0</v>
      </c>
      <c r="AB29" s="93">
        <v>0</v>
      </c>
      <c r="AC29" s="51">
        <v>0</v>
      </c>
      <c r="AD29" s="46">
        <v>0</v>
      </c>
      <c r="AE29" s="93">
        <v>0</v>
      </c>
      <c r="AF29" s="51">
        <v>0</v>
      </c>
      <c r="AG29" s="51">
        <v>0</v>
      </c>
      <c r="AH29" s="51">
        <v>0</v>
      </c>
      <c r="AI29" s="46">
        <v>0</v>
      </c>
      <c r="AJ29" s="92">
        <v>113.02</v>
      </c>
      <c r="AK29" s="93">
        <v>0</v>
      </c>
      <c r="AL29" s="46">
        <v>113.02</v>
      </c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</row>
    <row r="30" spans="1:250" ht="19.5" customHeight="1">
      <c r="A30" s="47" t="s">
        <v>70</v>
      </c>
      <c r="B30" s="47" t="s">
        <v>63</v>
      </c>
      <c r="C30" s="47" t="s">
        <v>68</v>
      </c>
      <c r="D30" s="91" t="s">
        <v>71</v>
      </c>
      <c r="E30" s="53">
        <v>1170.2</v>
      </c>
      <c r="F30" s="52">
        <v>1170.2</v>
      </c>
      <c r="G30" s="92">
        <v>1170.2</v>
      </c>
      <c r="H30" s="93">
        <v>1170.2</v>
      </c>
      <c r="I30" s="51">
        <v>0</v>
      </c>
      <c r="J30" s="46">
        <v>0</v>
      </c>
      <c r="K30" s="93">
        <v>0</v>
      </c>
      <c r="L30" s="51">
        <v>0</v>
      </c>
      <c r="M30" s="46">
        <v>0</v>
      </c>
      <c r="N30" s="93">
        <v>0</v>
      </c>
      <c r="O30" s="51">
        <v>0</v>
      </c>
      <c r="P30" s="52">
        <v>0</v>
      </c>
      <c r="Q30" s="92">
        <v>0</v>
      </c>
      <c r="R30" s="93">
        <v>0</v>
      </c>
      <c r="S30" s="51">
        <v>0</v>
      </c>
      <c r="T30" s="46">
        <v>0</v>
      </c>
      <c r="U30" s="93">
        <v>0</v>
      </c>
      <c r="V30" s="51">
        <v>0</v>
      </c>
      <c r="W30" s="52">
        <v>0</v>
      </c>
      <c r="X30" s="92">
        <v>0</v>
      </c>
      <c r="Y30" s="93">
        <v>0</v>
      </c>
      <c r="Z30" s="51">
        <v>0</v>
      </c>
      <c r="AA30" s="46">
        <v>0</v>
      </c>
      <c r="AB30" s="93">
        <v>0</v>
      </c>
      <c r="AC30" s="51">
        <v>0</v>
      </c>
      <c r="AD30" s="46">
        <v>0</v>
      </c>
      <c r="AE30" s="93">
        <v>0</v>
      </c>
      <c r="AF30" s="51">
        <v>0</v>
      </c>
      <c r="AG30" s="51">
        <v>0</v>
      </c>
      <c r="AH30" s="51">
        <v>0</v>
      </c>
      <c r="AI30" s="46">
        <v>0</v>
      </c>
      <c r="AJ30" s="92">
        <v>0</v>
      </c>
      <c r="AK30" s="93">
        <v>0</v>
      </c>
      <c r="AL30" s="46">
        <v>0</v>
      </c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</row>
    <row r="31" spans="1:250" ht="19.5" customHeight="1">
      <c r="A31" s="47" t="s">
        <v>70</v>
      </c>
      <c r="B31" s="47" t="s">
        <v>63</v>
      </c>
      <c r="C31" s="47" t="s">
        <v>76</v>
      </c>
      <c r="D31" s="91" t="s">
        <v>89</v>
      </c>
      <c r="E31" s="53">
        <v>1205.06</v>
      </c>
      <c r="F31" s="52">
        <v>1149.84</v>
      </c>
      <c r="G31" s="92">
        <v>1149.84</v>
      </c>
      <c r="H31" s="93">
        <v>1089.84</v>
      </c>
      <c r="I31" s="51">
        <v>60</v>
      </c>
      <c r="J31" s="46">
        <v>0</v>
      </c>
      <c r="K31" s="93">
        <v>0</v>
      </c>
      <c r="L31" s="51">
        <v>0</v>
      </c>
      <c r="M31" s="46">
        <v>0</v>
      </c>
      <c r="N31" s="93">
        <v>0</v>
      </c>
      <c r="O31" s="51">
        <v>0</v>
      </c>
      <c r="P31" s="52">
        <v>0</v>
      </c>
      <c r="Q31" s="92">
        <v>0</v>
      </c>
      <c r="R31" s="93">
        <v>0</v>
      </c>
      <c r="S31" s="51">
        <v>0</v>
      </c>
      <c r="T31" s="46">
        <v>0</v>
      </c>
      <c r="U31" s="93">
        <v>0</v>
      </c>
      <c r="V31" s="51">
        <v>0</v>
      </c>
      <c r="W31" s="52">
        <v>55.22</v>
      </c>
      <c r="X31" s="92">
        <v>0</v>
      </c>
      <c r="Y31" s="93">
        <v>0</v>
      </c>
      <c r="Z31" s="51">
        <v>0</v>
      </c>
      <c r="AA31" s="46">
        <v>0</v>
      </c>
      <c r="AB31" s="93">
        <v>0</v>
      </c>
      <c r="AC31" s="51">
        <v>0</v>
      </c>
      <c r="AD31" s="46">
        <v>0</v>
      </c>
      <c r="AE31" s="93">
        <v>0</v>
      </c>
      <c r="AF31" s="51">
        <v>0</v>
      </c>
      <c r="AG31" s="51">
        <v>0</v>
      </c>
      <c r="AH31" s="51">
        <v>0</v>
      </c>
      <c r="AI31" s="46">
        <v>0</v>
      </c>
      <c r="AJ31" s="92">
        <v>55.22</v>
      </c>
      <c r="AK31" s="93">
        <v>0</v>
      </c>
      <c r="AL31" s="46">
        <v>55.22</v>
      </c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</row>
    <row r="32" spans="1:250" ht="19.5" customHeight="1">
      <c r="A32" s="47" t="s">
        <v>70</v>
      </c>
      <c r="B32" s="47" t="s">
        <v>63</v>
      </c>
      <c r="C32" s="47" t="s">
        <v>72</v>
      </c>
      <c r="D32" s="91" t="s">
        <v>73</v>
      </c>
      <c r="E32" s="53">
        <v>295.53</v>
      </c>
      <c r="F32" s="52">
        <v>295.53</v>
      </c>
      <c r="G32" s="92">
        <v>295.53</v>
      </c>
      <c r="H32" s="93">
        <v>295.53</v>
      </c>
      <c r="I32" s="51">
        <v>0</v>
      </c>
      <c r="J32" s="46">
        <v>0</v>
      </c>
      <c r="K32" s="93">
        <v>0</v>
      </c>
      <c r="L32" s="51">
        <v>0</v>
      </c>
      <c r="M32" s="46">
        <v>0</v>
      </c>
      <c r="N32" s="93">
        <v>0</v>
      </c>
      <c r="O32" s="51">
        <v>0</v>
      </c>
      <c r="P32" s="52">
        <v>0</v>
      </c>
      <c r="Q32" s="92">
        <v>0</v>
      </c>
      <c r="R32" s="93">
        <v>0</v>
      </c>
      <c r="S32" s="51">
        <v>0</v>
      </c>
      <c r="T32" s="46">
        <v>0</v>
      </c>
      <c r="U32" s="93">
        <v>0</v>
      </c>
      <c r="V32" s="51">
        <v>0</v>
      </c>
      <c r="W32" s="52">
        <v>0</v>
      </c>
      <c r="X32" s="92">
        <v>0</v>
      </c>
      <c r="Y32" s="93">
        <v>0</v>
      </c>
      <c r="Z32" s="51">
        <v>0</v>
      </c>
      <c r="AA32" s="46">
        <v>0</v>
      </c>
      <c r="AB32" s="93">
        <v>0</v>
      </c>
      <c r="AC32" s="51">
        <v>0</v>
      </c>
      <c r="AD32" s="46">
        <v>0</v>
      </c>
      <c r="AE32" s="93">
        <v>0</v>
      </c>
      <c r="AF32" s="51">
        <v>0</v>
      </c>
      <c r="AG32" s="51">
        <v>0</v>
      </c>
      <c r="AH32" s="51">
        <v>0</v>
      </c>
      <c r="AI32" s="46">
        <v>0</v>
      </c>
      <c r="AJ32" s="92">
        <v>0</v>
      </c>
      <c r="AK32" s="93">
        <v>0</v>
      </c>
      <c r="AL32" s="46">
        <v>0</v>
      </c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</row>
    <row r="33" spans="1:250" ht="19.5" customHeight="1">
      <c r="A33" s="47" t="s">
        <v>70</v>
      </c>
      <c r="B33" s="47" t="s">
        <v>63</v>
      </c>
      <c r="C33" s="47" t="s">
        <v>67</v>
      </c>
      <c r="D33" s="91" t="s">
        <v>167</v>
      </c>
      <c r="E33" s="53">
        <v>122.8</v>
      </c>
      <c r="F33" s="52">
        <v>65</v>
      </c>
      <c r="G33" s="92">
        <v>65</v>
      </c>
      <c r="H33" s="93">
        <v>0</v>
      </c>
      <c r="I33" s="51">
        <v>65</v>
      </c>
      <c r="J33" s="46">
        <v>0</v>
      </c>
      <c r="K33" s="93">
        <v>0</v>
      </c>
      <c r="L33" s="51">
        <v>0</v>
      </c>
      <c r="M33" s="46">
        <v>0</v>
      </c>
      <c r="N33" s="93">
        <v>0</v>
      </c>
      <c r="O33" s="51">
        <v>0</v>
      </c>
      <c r="P33" s="52">
        <v>0</v>
      </c>
      <c r="Q33" s="92">
        <v>0</v>
      </c>
      <c r="R33" s="93">
        <v>0</v>
      </c>
      <c r="S33" s="51">
        <v>0</v>
      </c>
      <c r="T33" s="46">
        <v>0</v>
      </c>
      <c r="U33" s="93">
        <v>0</v>
      </c>
      <c r="V33" s="51">
        <v>0</v>
      </c>
      <c r="W33" s="52">
        <v>57.8</v>
      </c>
      <c r="X33" s="92">
        <v>0</v>
      </c>
      <c r="Y33" s="93">
        <v>0</v>
      </c>
      <c r="Z33" s="51">
        <v>0</v>
      </c>
      <c r="AA33" s="46">
        <v>0</v>
      </c>
      <c r="AB33" s="93">
        <v>0</v>
      </c>
      <c r="AC33" s="51">
        <v>0</v>
      </c>
      <c r="AD33" s="46">
        <v>0</v>
      </c>
      <c r="AE33" s="93">
        <v>0</v>
      </c>
      <c r="AF33" s="51">
        <v>0</v>
      </c>
      <c r="AG33" s="51">
        <v>0</v>
      </c>
      <c r="AH33" s="51">
        <v>0</v>
      </c>
      <c r="AI33" s="46">
        <v>0</v>
      </c>
      <c r="AJ33" s="92">
        <v>57.8</v>
      </c>
      <c r="AK33" s="93">
        <v>0</v>
      </c>
      <c r="AL33" s="46">
        <v>57.8</v>
      </c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98"/>
      <c r="GW33" s="98"/>
      <c r="GX33" s="98"/>
      <c r="GY33" s="98"/>
      <c r="GZ33" s="98"/>
      <c r="HA33" s="98"/>
      <c r="HB33" s="98"/>
      <c r="HC33" s="98"/>
      <c r="HD33" s="98"/>
      <c r="HE33" s="98"/>
      <c r="HF33" s="98"/>
      <c r="HG33" s="98"/>
      <c r="HH33" s="98"/>
      <c r="HI33" s="98"/>
      <c r="HJ33" s="98"/>
      <c r="HK33" s="98"/>
      <c r="HL33" s="98"/>
      <c r="HM33" s="98"/>
      <c r="HN33" s="98"/>
      <c r="HO33" s="98"/>
      <c r="HP33" s="98"/>
      <c r="HQ33" s="98"/>
      <c r="HR33" s="98"/>
      <c r="HS33" s="98"/>
      <c r="HT33" s="98"/>
      <c r="HU33" s="98"/>
      <c r="HV33" s="98"/>
      <c r="HW33" s="98"/>
      <c r="HX33" s="98"/>
      <c r="HY33" s="98"/>
      <c r="HZ33" s="98"/>
      <c r="IA33" s="98"/>
      <c r="IB33" s="98"/>
      <c r="IC33" s="98"/>
      <c r="ID33" s="98"/>
      <c r="IE33" s="98"/>
      <c r="IF33" s="98"/>
      <c r="IG33" s="98"/>
      <c r="IH33" s="98"/>
      <c r="II33" s="98"/>
      <c r="IJ33" s="98"/>
      <c r="IK33" s="98"/>
      <c r="IL33" s="98"/>
      <c r="IM33" s="98"/>
      <c r="IN33" s="98"/>
      <c r="IO33" s="98"/>
      <c r="IP33" s="98"/>
    </row>
    <row r="34" spans="1:38" ht="19.5" customHeight="1">
      <c r="A34" s="47"/>
      <c r="B34" s="47"/>
      <c r="C34" s="47"/>
      <c r="D34" s="91" t="s">
        <v>252</v>
      </c>
      <c r="E34" s="53">
        <f>497735.27+144</f>
        <v>497879.27</v>
      </c>
      <c r="F34" s="52">
        <v>183526.09</v>
      </c>
      <c r="G34" s="52">
        <v>183527.09</v>
      </c>
      <c r="H34" s="93">
        <v>19866.92</v>
      </c>
      <c r="I34" s="51">
        <v>163659.17</v>
      </c>
      <c r="J34" s="46">
        <v>0</v>
      </c>
      <c r="K34" s="93">
        <v>0</v>
      </c>
      <c r="L34" s="51">
        <v>0</v>
      </c>
      <c r="M34" s="46">
        <v>0</v>
      </c>
      <c r="N34" s="93">
        <v>0</v>
      </c>
      <c r="O34" s="51">
        <v>0</v>
      </c>
      <c r="P34" s="52">
        <v>59541</v>
      </c>
      <c r="Q34" s="92">
        <v>59541</v>
      </c>
      <c r="R34" s="93">
        <v>0</v>
      </c>
      <c r="S34" s="51">
        <v>59541</v>
      </c>
      <c r="T34" s="46">
        <v>0</v>
      </c>
      <c r="U34" s="93">
        <v>0</v>
      </c>
      <c r="V34" s="51">
        <v>0</v>
      </c>
      <c r="W34" s="52">
        <v>254812.18</v>
      </c>
      <c r="X34" s="92">
        <v>6870.76</v>
      </c>
      <c r="Y34" s="93">
        <v>124.19</v>
      </c>
      <c r="Z34" s="51">
        <v>6746.570000000002</v>
      </c>
      <c r="AA34" s="46">
        <v>0.2</v>
      </c>
      <c r="AB34" s="93">
        <v>0</v>
      </c>
      <c r="AC34" s="51">
        <v>0.2</v>
      </c>
      <c r="AD34" s="46">
        <v>0</v>
      </c>
      <c r="AE34" s="93">
        <v>0</v>
      </c>
      <c r="AF34" s="51">
        <v>0</v>
      </c>
      <c r="AG34" s="51">
        <v>1458.48</v>
      </c>
      <c r="AH34" s="51">
        <v>0</v>
      </c>
      <c r="AI34" s="46">
        <v>1458.48</v>
      </c>
      <c r="AJ34" s="92">
        <v>246482.74</v>
      </c>
      <c r="AK34" s="93">
        <v>0</v>
      </c>
      <c r="AL34" s="46">
        <v>246482.74</v>
      </c>
    </row>
    <row r="35" spans="1:38" ht="19.5" customHeight="1">
      <c r="A35" s="47"/>
      <c r="B35" s="47"/>
      <c r="C35" s="47"/>
      <c r="D35" s="91" t="s">
        <v>253</v>
      </c>
      <c r="E35" s="53">
        <f>495053.41+144</f>
        <v>495197.41</v>
      </c>
      <c r="F35" s="52">
        <f>183382.09+144</f>
        <v>183526.09</v>
      </c>
      <c r="G35" s="52">
        <f>183382.09+144</f>
        <v>183526.09</v>
      </c>
      <c r="H35" s="93">
        <f>19722.92+144</f>
        <v>19866.92</v>
      </c>
      <c r="I35" s="51">
        <v>163659.17</v>
      </c>
      <c r="J35" s="46">
        <v>0</v>
      </c>
      <c r="K35" s="93">
        <v>0</v>
      </c>
      <c r="L35" s="51">
        <v>0</v>
      </c>
      <c r="M35" s="46">
        <v>0</v>
      </c>
      <c r="N35" s="93">
        <v>0</v>
      </c>
      <c r="O35" s="51">
        <v>0</v>
      </c>
      <c r="P35" s="52">
        <v>59541</v>
      </c>
      <c r="Q35" s="92">
        <v>59541</v>
      </c>
      <c r="R35" s="93">
        <v>0</v>
      </c>
      <c r="S35" s="51">
        <v>59541</v>
      </c>
      <c r="T35" s="46">
        <v>0</v>
      </c>
      <c r="U35" s="93">
        <v>0</v>
      </c>
      <c r="V35" s="51">
        <v>0</v>
      </c>
      <c r="W35" s="52">
        <v>252130.32</v>
      </c>
      <c r="X35" s="92">
        <v>5265.83</v>
      </c>
      <c r="Y35" s="93">
        <v>124.19</v>
      </c>
      <c r="Z35" s="51">
        <v>5141.64</v>
      </c>
      <c r="AA35" s="46">
        <v>0</v>
      </c>
      <c r="AB35" s="93">
        <v>0</v>
      </c>
      <c r="AC35" s="51">
        <v>0</v>
      </c>
      <c r="AD35" s="46">
        <v>0</v>
      </c>
      <c r="AE35" s="93">
        <v>0</v>
      </c>
      <c r="AF35" s="51">
        <v>0</v>
      </c>
      <c r="AG35" s="51">
        <v>1458.48</v>
      </c>
      <c r="AH35" s="51">
        <v>0</v>
      </c>
      <c r="AI35" s="46">
        <v>1458.48</v>
      </c>
      <c r="AJ35" s="92">
        <v>245406.01</v>
      </c>
      <c r="AK35" s="93">
        <v>0</v>
      </c>
      <c r="AL35" s="46">
        <v>245406.01</v>
      </c>
    </row>
    <row r="36" spans="1:38" ht="19.5" customHeight="1">
      <c r="A36" s="47" t="s">
        <v>74</v>
      </c>
      <c r="B36" s="47" t="s">
        <v>68</v>
      </c>
      <c r="C36" s="47" t="s">
        <v>68</v>
      </c>
      <c r="D36" s="91" t="s">
        <v>75</v>
      </c>
      <c r="E36" s="53">
        <v>14994.78</v>
      </c>
      <c r="F36" s="52">
        <f>14850.78+144</f>
        <v>14994.78</v>
      </c>
      <c r="G36" s="52">
        <f>14850.78+144</f>
        <v>14994.78</v>
      </c>
      <c r="H36" s="52">
        <f>14850.78+144</f>
        <v>14994.78</v>
      </c>
      <c r="I36" s="51">
        <v>0</v>
      </c>
      <c r="J36" s="46">
        <v>0</v>
      </c>
      <c r="K36" s="93">
        <v>0</v>
      </c>
      <c r="L36" s="51">
        <v>0</v>
      </c>
      <c r="M36" s="46">
        <v>0</v>
      </c>
      <c r="N36" s="93">
        <v>0</v>
      </c>
      <c r="O36" s="51">
        <v>0</v>
      </c>
      <c r="P36" s="52">
        <v>0</v>
      </c>
      <c r="Q36" s="92">
        <v>0</v>
      </c>
      <c r="R36" s="93">
        <v>0</v>
      </c>
      <c r="S36" s="51">
        <v>0</v>
      </c>
      <c r="T36" s="46">
        <v>0</v>
      </c>
      <c r="U36" s="93">
        <v>0</v>
      </c>
      <c r="V36" s="51">
        <v>0</v>
      </c>
      <c r="W36" s="52">
        <v>0</v>
      </c>
      <c r="X36" s="92">
        <v>0</v>
      </c>
      <c r="Y36" s="93">
        <v>0</v>
      </c>
      <c r="Z36" s="51">
        <v>0</v>
      </c>
      <c r="AA36" s="46">
        <v>0</v>
      </c>
      <c r="AB36" s="93">
        <v>0</v>
      </c>
      <c r="AC36" s="51">
        <v>0</v>
      </c>
      <c r="AD36" s="46">
        <v>0</v>
      </c>
      <c r="AE36" s="93">
        <v>0</v>
      </c>
      <c r="AF36" s="51">
        <v>0</v>
      </c>
      <c r="AG36" s="51">
        <v>0</v>
      </c>
      <c r="AH36" s="51">
        <v>0</v>
      </c>
      <c r="AI36" s="46">
        <v>0</v>
      </c>
      <c r="AJ36" s="92">
        <v>0</v>
      </c>
      <c r="AK36" s="93">
        <v>0</v>
      </c>
      <c r="AL36" s="46">
        <v>0</v>
      </c>
    </row>
    <row r="37" spans="1:38" ht="19.5" customHeight="1">
      <c r="A37" s="47" t="s">
        <v>74</v>
      </c>
      <c r="B37" s="47" t="s">
        <v>68</v>
      </c>
      <c r="C37" s="47" t="s">
        <v>76</v>
      </c>
      <c r="D37" s="91" t="s">
        <v>77</v>
      </c>
      <c r="E37" s="53">
        <v>17438.94</v>
      </c>
      <c r="F37" s="52">
        <v>16172.9</v>
      </c>
      <c r="G37" s="92">
        <v>16172.9</v>
      </c>
      <c r="H37" s="93">
        <v>0</v>
      </c>
      <c r="I37" s="51">
        <v>16172.9</v>
      </c>
      <c r="J37" s="46">
        <v>0</v>
      </c>
      <c r="K37" s="93">
        <v>0</v>
      </c>
      <c r="L37" s="51">
        <v>0</v>
      </c>
      <c r="M37" s="46">
        <v>0</v>
      </c>
      <c r="N37" s="93">
        <v>0</v>
      </c>
      <c r="O37" s="51">
        <v>0</v>
      </c>
      <c r="P37" s="52">
        <v>0</v>
      </c>
      <c r="Q37" s="92">
        <v>0</v>
      </c>
      <c r="R37" s="93">
        <v>0</v>
      </c>
      <c r="S37" s="51">
        <v>0</v>
      </c>
      <c r="T37" s="46">
        <v>0</v>
      </c>
      <c r="U37" s="93">
        <v>0</v>
      </c>
      <c r="V37" s="51">
        <v>0</v>
      </c>
      <c r="W37" s="52">
        <v>1266.04</v>
      </c>
      <c r="X37" s="92">
        <v>720.07</v>
      </c>
      <c r="Y37" s="93">
        <v>0</v>
      </c>
      <c r="Z37" s="51">
        <v>720.07</v>
      </c>
      <c r="AA37" s="46">
        <v>0</v>
      </c>
      <c r="AB37" s="93">
        <v>0</v>
      </c>
      <c r="AC37" s="51">
        <v>0</v>
      </c>
      <c r="AD37" s="46">
        <v>0</v>
      </c>
      <c r="AE37" s="93">
        <v>0</v>
      </c>
      <c r="AF37" s="51">
        <v>0</v>
      </c>
      <c r="AG37" s="51">
        <v>45.97</v>
      </c>
      <c r="AH37" s="51">
        <v>0</v>
      </c>
      <c r="AI37" s="46">
        <v>45.97</v>
      </c>
      <c r="AJ37" s="92">
        <v>500</v>
      </c>
      <c r="AK37" s="93">
        <v>0</v>
      </c>
      <c r="AL37" s="46">
        <v>500</v>
      </c>
    </row>
    <row r="38" spans="1:38" ht="19.5" customHeight="1">
      <c r="A38" s="47" t="s">
        <v>74</v>
      </c>
      <c r="B38" s="47" t="s">
        <v>68</v>
      </c>
      <c r="C38" s="47" t="s">
        <v>72</v>
      </c>
      <c r="D38" s="91" t="s">
        <v>143</v>
      </c>
      <c r="E38" s="53">
        <v>1397.88</v>
      </c>
      <c r="F38" s="52">
        <v>1397.88</v>
      </c>
      <c r="G38" s="92">
        <v>1397.88</v>
      </c>
      <c r="H38" s="93">
        <v>589.91</v>
      </c>
      <c r="I38" s="51">
        <v>807.97</v>
      </c>
      <c r="J38" s="46">
        <v>0</v>
      </c>
      <c r="K38" s="93">
        <v>0</v>
      </c>
      <c r="L38" s="51">
        <v>0</v>
      </c>
      <c r="M38" s="46">
        <v>0</v>
      </c>
      <c r="N38" s="93">
        <v>0</v>
      </c>
      <c r="O38" s="51">
        <v>0</v>
      </c>
      <c r="P38" s="52">
        <v>0</v>
      </c>
      <c r="Q38" s="92">
        <v>0</v>
      </c>
      <c r="R38" s="93">
        <v>0</v>
      </c>
      <c r="S38" s="51">
        <v>0</v>
      </c>
      <c r="T38" s="46">
        <v>0</v>
      </c>
      <c r="U38" s="93">
        <v>0</v>
      </c>
      <c r="V38" s="51">
        <v>0</v>
      </c>
      <c r="W38" s="52">
        <v>0</v>
      </c>
      <c r="X38" s="92">
        <v>0</v>
      </c>
      <c r="Y38" s="93">
        <v>0</v>
      </c>
      <c r="Z38" s="51">
        <v>0</v>
      </c>
      <c r="AA38" s="46">
        <v>0</v>
      </c>
      <c r="AB38" s="93">
        <v>0</v>
      </c>
      <c r="AC38" s="51">
        <v>0</v>
      </c>
      <c r="AD38" s="46">
        <v>0</v>
      </c>
      <c r="AE38" s="93">
        <v>0</v>
      </c>
      <c r="AF38" s="51">
        <v>0</v>
      </c>
      <c r="AG38" s="51">
        <v>0</v>
      </c>
      <c r="AH38" s="51">
        <v>0</v>
      </c>
      <c r="AI38" s="46">
        <v>0</v>
      </c>
      <c r="AJ38" s="92">
        <v>0</v>
      </c>
      <c r="AK38" s="93">
        <v>0</v>
      </c>
      <c r="AL38" s="46">
        <v>0</v>
      </c>
    </row>
    <row r="39" spans="1:38" ht="19.5" customHeight="1">
      <c r="A39" s="47" t="s">
        <v>74</v>
      </c>
      <c r="B39" s="47" t="s">
        <v>68</v>
      </c>
      <c r="C39" s="47" t="s">
        <v>64</v>
      </c>
      <c r="D39" s="91" t="s">
        <v>216</v>
      </c>
      <c r="E39" s="53">
        <v>1199.66</v>
      </c>
      <c r="F39" s="52">
        <v>0</v>
      </c>
      <c r="G39" s="92">
        <v>0</v>
      </c>
      <c r="H39" s="93">
        <v>0</v>
      </c>
      <c r="I39" s="51">
        <v>0</v>
      </c>
      <c r="J39" s="46">
        <v>0</v>
      </c>
      <c r="K39" s="93">
        <v>0</v>
      </c>
      <c r="L39" s="51">
        <v>0</v>
      </c>
      <c r="M39" s="46">
        <v>0</v>
      </c>
      <c r="N39" s="93">
        <v>0</v>
      </c>
      <c r="O39" s="51">
        <v>0</v>
      </c>
      <c r="P39" s="52">
        <v>0</v>
      </c>
      <c r="Q39" s="92">
        <v>0</v>
      </c>
      <c r="R39" s="93">
        <v>0</v>
      </c>
      <c r="S39" s="51">
        <v>0</v>
      </c>
      <c r="T39" s="46">
        <v>0</v>
      </c>
      <c r="U39" s="93">
        <v>0</v>
      </c>
      <c r="V39" s="51">
        <v>0</v>
      </c>
      <c r="W39" s="52">
        <v>1199.66</v>
      </c>
      <c r="X39" s="92">
        <v>0</v>
      </c>
      <c r="Y39" s="93">
        <v>0</v>
      </c>
      <c r="Z39" s="51">
        <v>0</v>
      </c>
      <c r="AA39" s="46">
        <v>0</v>
      </c>
      <c r="AB39" s="93">
        <v>0</v>
      </c>
      <c r="AC39" s="51">
        <v>0</v>
      </c>
      <c r="AD39" s="46">
        <v>0</v>
      </c>
      <c r="AE39" s="93">
        <v>0</v>
      </c>
      <c r="AF39" s="51">
        <v>0</v>
      </c>
      <c r="AG39" s="51">
        <v>1199.66</v>
      </c>
      <c r="AH39" s="51">
        <v>0</v>
      </c>
      <c r="AI39" s="46">
        <v>1199.66</v>
      </c>
      <c r="AJ39" s="92">
        <v>0</v>
      </c>
      <c r="AK39" s="93">
        <v>0</v>
      </c>
      <c r="AL39" s="46">
        <v>0</v>
      </c>
    </row>
    <row r="40" spans="1:38" ht="19.5" customHeight="1">
      <c r="A40" s="47" t="s">
        <v>74</v>
      </c>
      <c r="B40" s="47" t="s">
        <v>68</v>
      </c>
      <c r="C40" s="47" t="s">
        <v>63</v>
      </c>
      <c r="D40" s="91" t="s">
        <v>110</v>
      </c>
      <c r="E40" s="53">
        <v>4173</v>
      </c>
      <c r="F40" s="52">
        <v>4173</v>
      </c>
      <c r="G40" s="92">
        <v>4173</v>
      </c>
      <c r="H40" s="93">
        <v>0</v>
      </c>
      <c r="I40" s="51">
        <v>4173</v>
      </c>
      <c r="J40" s="46">
        <v>0</v>
      </c>
      <c r="K40" s="93">
        <v>0</v>
      </c>
      <c r="L40" s="51">
        <v>0</v>
      </c>
      <c r="M40" s="46">
        <v>0</v>
      </c>
      <c r="N40" s="93">
        <v>0</v>
      </c>
      <c r="O40" s="51">
        <v>0</v>
      </c>
      <c r="P40" s="52">
        <v>0</v>
      </c>
      <c r="Q40" s="92">
        <v>0</v>
      </c>
      <c r="R40" s="93">
        <v>0</v>
      </c>
      <c r="S40" s="51">
        <v>0</v>
      </c>
      <c r="T40" s="46">
        <v>0</v>
      </c>
      <c r="U40" s="93">
        <v>0</v>
      </c>
      <c r="V40" s="51">
        <v>0</v>
      </c>
      <c r="W40" s="52">
        <v>0</v>
      </c>
      <c r="X40" s="92">
        <v>0</v>
      </c>
      <c r="Y40" s="93">
        <v>0</v>
      </c>
      <c r="Z40" s="51">
        <v>0</v>
      </c>
      <c r="AA40" s="46">
        <v>0</v>
      </c>
      <c r="AB40" s="93">
        <v>0</v>
      </c>
      <c r="AC40" s="51">
        <v>0</v>
      </c>
      <c r="AD40" s="46">
        <v>0</v>
      </c>
      <c r="AE40" s="93">
        <v>0</v>
      </c>
      <c r="AF40" s="51">
        <v>0</v>
      </c>
      <c r="AG40" s="51">
        <v>0</v>
      </c>
      <c r="AH40" s="51">
        <v>0</v>
      </c>
      <c r="AI40" s="46">
        <v>0</v>
      </c>
      <c r="AJ40" s="92">
        <v>0</v>
      </c>
      <c r="AK40" s="93">
        <v>0</v>
      </c>
      <c r="AL40" s="46">
        <v>0</v>
      </c>
    </row>
    <row r="41" spans="1:38" ht="19.5" customHeight="1">
      <c r="A41" s="47" t="s">
        <v>74</v>
      </c>
      <c r="B41" s="47" t="s">
        <v>68</v>
      </c>
      <c r="C41" s="47" t="s">
        <v>98</v>
      </c>
      <c r="D41" s="91" t="s">
        <v>112</v>
      </c>
      <c r="E41" s="53">
        <v>2208.8</v>
      </c>
      <c r="F41" s="52">
        <v>2058.8</v>
      </c>
      <c r="G41" s="92">
        <v>2058.8</v>
      </c>
      <c r="H41" s="93">
        <v>0</v>
      </c>
      <c r="I41" s="51">
        <v>2058.8</v>
      </c>
      <c r="J41" s="46">
        <v>0</v>
      </c>
      <c r="K41" s="93">
        <v>0</v>
      </c>
      <c r="L41" s="51">
        <v>0</v>
      </c>
      <c r="M41" s="46">
        <v>0</v>
      </c>
      <c r="N41" s="93">
        <v>0</v>
      </c>
      <c r="O41" s="51">
        <v>0</v>
      </c>
      <c r="P41" s="52">
        <v>0</v>
      </c>
      <c r="Q41" s="92">
        <v>0</v>
      </c>
      <c r="R41" s="93">
        <v>0</v>
      </c>
      <c r="S41" s="51">
        <v>0</v>
      </c>
      <c r="T41" s="46">
        <v>0</v>
      </c>
      <c r="U41" s="93">
        <v>0</v>
      </c>
      <c r="V41" s="51">
        <v>0</v>
      </c>
      <c r="W41" s="52">
        <v>150</v>
      </c>
      <c r="X41" s="92">
        <v>150</v>
      </c>
      <c r="Y41" s="93">
        <v>0</v>
      </c>
      <c r="Z41" s="51">
        <v>150</v>
      </c>
      <c r="AA41" s="46">
        <v>0</v>
      </c>
      <c r="AB41" s="93">
        <v>0</v>
      </c>
      <c r="AC41" s="51">
        <v>0</v>
      </c>
      <c r="AD41" s="46">
        <v>0</v>
      </c>
      <c r="AE41" s="93">
        <v>0</v>
      </c>
      <c r="AF41" s="51">
        <v>0</v>
      </c>
      <c r="AG41" s="51">
        <v>0</v>
      </c>
      <c r="AH41" s="51">
        <v>0</v>
      </c>
      <c r="AI41" s="46">
        <v>0</v>
      </c>
      <c r="AJ41" s="92">
        <v>0</v>
      </c>
      <c r="AK41" s="93">
        <v>0</v>
      </c>
      <c r="AL41" s="46">
        <v>0</v>
      </c>
    </row>
    <row r="42" spans="1:38" ht="19.5" customHeight="1">
      <c r="A42" s="47" t="s">
        <v>74</v>
      </c>
      <c r="B42" s="47" t="s">
        <v>68</v>
      </c>
      <c r="C42" s="47" t="s">
        <v>113</v>
      </c>
      <c r="D42" s="91" t="s">
        <v>115</v>
      </c>
      <c r="E42" s="53">
        <v>33</v>
      </c>
      <c r="F42" s="52">
        <v>33</v>
      </c>
      <c r="G42" s="92">
        <v>33</v>
      </c>
      <c r="H42" s="93">
        <v>0</v>
      </c>
      <c r="I42" s="51">
        <v>33</v>
      </c>
      <c r="J42" s="46">
        <v>0</v>
      </c>
      <c r="K42" s="93">
        <v>0</v>
      </c>
      <c r="L42" s="51">
        <v>0</v>
      </c>
      <c r="M42" s="46">
        <v>0</v>
      </c>
      <c r="N42" s="93">
        <v>0</v>
      </c>
      <c r="O42" s="51">
        <v>0</v>
      </c>
      <c r="P42" s="52">
        <v>0</v>
      </c>
      <c r="Q42" s="92">
        <v>0</v>
      </c>
      <c r="R42" s="93">
        <v>0</v>
      </c>
      <c r="S42" s="51">
        <v>0</v>
      </c>
      <c r="T42" s="46">
        <v>0</v>
      </c>
      <c r="U42" s="93">
        <v>0</v>
      </c>
      <c r="V42" s="51">
        <v>0</v>
      </c>
      <c r="W42" s="52">
        <v>0</v>
      </c>
      <c r="X42" s="92">
        <v>0</v>
      </c>
      <c r="Y42" s="93">
        <v>0</v>
      </c>
      <c r="Z42" s="51">
        <v>0</v>
      </c>
      <c r="AA42" s="46">
        <v>0</v>
      </c>
      <c r="AB42" s="93">
        <v>0</v>
      </c>
      <c r="AC42" s="51">
        <v>0</v>
      </c>
      <c r="AD42" s="46">
        <v>0</v>
      </c>
      <c r="AE42" s="93">
        <v>0</v>
      </c>
      <c r="AF42" s="51">
        <v>0</v>
      </c>
      <c r="AG42" s="51">
        <v>0</v>
      </c>
      <c r="AH42" s="51">
        <v>0</v>
      </c>
      <c r="AI42" s="46">
        <v>0</v>
      </c>
      <c r="AJ42" s="92">
        <v>0</v>
      </c>
      <c r="AK42" s="93">
        <v>0</v>
      </c>
      <c r="AL42" s="46">
        <v>0</v>
      </c>
    </row>
    <row r="43" spans="1:38" ht="19.5" customHeight="1">
      <c r="A43" s="47" t="s">
        <v>74</v>
      </c>
      <c r="B43" s="47" t="s">
        <v>68</v>
      </c>
      <c r="C43" s="47" t="s">
        <v>90</v>
      </c>
      <c r="D43" s="91" t="s">
        <v>91</v>
      </c>
      <c r="E43" s="53">
        <v>22574.99</v>
      </c>
      <c r="F43" s="52">
        <v>5070.86</v>
      </c>
      <c r="G43" s="92">
        <v>5070.86</v>
      </c>
      <c r="H43" s="93">
        <v>132.36</v>
      </c>
      <c r="I43" s="51">
        <v>4938.5</v>
      </c>
      <c r="J43" s="46">
        <v>0</v>
      </c>
      <c r="K43" s="93">
        <v>0</v>
      </c>
      <c r="L43" s="51">
        <v>0</v>
      </c>
      <c r="M43" s="46">
        <v>0</v>
      </c>
      <c r="N43" s="93">
        <v>0</v>
      </c>
      <c r="O43" s="51">
        <v>0</v>
      </c>
      <c r="P43" s="52">
        <v>0</v>
      </c>
      <c r="Q43" s="92">
        <v>0</v>
      </c>
      <c r="R43" s="93">
        <v>0</v>
      </c>
      <c r="S43" s="51">
        <v>0</v>
      </c>
      <c r="T43" s="46">
        <v>0</v>
      </c>
      <c r="U43" s="93">
        <v>0</v>
      </c>
      <c r="V43" s="51">
        <v>0</v>
      </c>
      <c r="W43" s="52">
        <v>17504.13</v>
      </c>
      <c r="X43" s="92">
        <v>3496.12</v>
      </c>
      <c r="Y43" s="93">
        <v>12.43</v>
      </c>
      <c r="Z43" s="51">
        <v>3483.69</v>
      </c>
      <c r="AA43" s="46">
        <v>0</v>
      </c>
      <c r="AB43" s="93">
        <v>0</v>
      </c>
      <c r="AC43" s="51">
        <v>0</v>
      </c>
      <c r="AD43" s="46">
        <v>0</v>
      </c>
      <c r="AE43" s="93">
        <v>0</v>
      </c>
      <c r="AF43" s="51">
        <v>0</v>
      </c>
      <c r="AG43" s="51">
        <v>0</v>
      </c>
      <c r="AH43" s="51">
        <v>0</v>
      </c>
      <c r="AI43" s="46">
        <v>0</v>
      </c>
      <c r="AJ43" s="92">
        <v>14008.01</v>
      </c>
      <c r="AK43" s="93">
        <v>0</v>
      </c>
      <c r="AL43" s="46">
        <v>14008.01</v>
      </c>
    </row>
    <row r="44" spans="1:38" ht="19.5" customHeight="1">
      <c r="A44" s="47" t="s">
        <v>74</v>
      </c>
      <c r="B44" s="47" t="s">
        <v>68</v>
      </c>
      <c r="C44" s="47" t="s">
        <v>92</v>
      </c>
      <c r="D44" s="91" t="s">
        <v>93</v>
      </c>
      <c r="E44" s="53">
        <v>172</v>
      </c>
      <c r="F44" s="52">
        <v>172</v>
      </c>
      <c r="G44" s="92">
        <v>172</v>
      </c>
      <c r="H44" s="93">
        <v>0</v>
      </c>
      <c r="I44" s="51">
        <v>172</v>
      </c>
      <c r="J44" s="46">
        <v>0</v>
      </c>
      <c r="K44" s="93">
        <v>0</v>
      </c>
      <c r="L44" s="51">
        <v>0</v>
      </c>
      <c r="M44" s="46">
        <v>0</v>
      </c>
      <c r="N44" s="93">
        <v>0</v>
      </c>
      <c r="O44" s="51">
        <v>0</v>
      </c>
      <c r="P44" s="52">
        <v>0</v>
      </c>
      <c r="Q44" s="92">
        <v>0</v>
      </c>
      <c r="R44" s="93">
        <v>0</v>
      </c>
      <c r="S44" s="51">
        <v>0</v>
      </c>
      <c r="T44" s="46">
        <v>0</v>
      </c>
      <c r="U44" s="93">
        <v>0</v>
      </c>
      <c r="V44" s="51">
        <v>0</v>
      </c>
      <c r="W44" s="52">
        <v>0</v>
      </c>
      <c r="X44" s="92">
        <v>0</v>
      </c>
      <c r="Y44" s="93">
        <v>0</v>
      </c>
      <c r="Z44" s="51">
        <v>0</v>
      </c>
      <c r="AA44" s="46">
        <v>0</v>
      </c>
      <c r="AB44" s="93">
        <v>0</v>
      </c>
      <c r="AC44" s="51">
        <v>0</v>
      </c>
      <c r="AD44" s="46">
        <v>0</v>
      </c>
      <c r="AE44" s="93">
        <v>0</v>
      </c>
      <c r="AF44" s="51">
        <v>0</v>
      </c>
      <c r="AG44" s="51">
        <v>0</v>
      </c>
      <c r="AH44" s="51">
        <v>0</v>
      </c>
      <c r="AI44" s="46">
        <v>0</v>
      </c>
      <c r="AJ44" s="92">
        <v>0</v>
      </c>
      <c r="AK44" s="93">
        <v>0</v>
      </c>
      <c r="AL44" s="46">
        <v>0</v>
      </c>
    </row>
    <row r="45" spans="1:38" ht="19.5" customHeight="1">
      <c r="A45" s="47" t="s">
        <v>74</v>
      </c>
      <c r="B45" s="47" t="s">
        <v>68</v>
      </c>
      <c r="C45" s="47" t="s">
        <v>168</v>
      </c>
      <c r="D45" s="91" t="s">
        <v>169</v>
      </c>
      <c r="E45" s="53">
        <v>197387</v>
      </c>
      <c r="F45" s="52">
        <v>129278</v>
      </c>
      <c r="G45" s="92">
        <v>129278</v>
      </c>
      <c r="H45" s="93">
        <v>0</v>
      </c>
      <c r="I45" s="51">
        <v>129278</v>
      </c>
      <c r="J45" s="46">
        <v>0</v>
      </c>
      <c r="K45" s="93">
        <v>0</v>
      </c>
      <c r="L45" s="51">
        <v>0</v>
      </c>
      <c r="M45" s="46">
        <v>0</v>
      </c>
      <c r="N45" s="93">
        <v>0</v>
      </c>
      <c r="O45" s="51">
        <v>0</v>
      </c>
      <c r="P45" s="52">
        <v>0</v>
      </c>
      <c r="Q45" s="92">
        <v>0</v>
      </c>
      <c r="R45" s="93">
        <v>0</v>
      </c>
      <c r="S45" s="51">
        <v>0</v>
      </c>
      <c r="T45" s="46">
        <v>0</v>
      </c>
      <c r="U45" s="93">
        <v>0</v>
      </c>
      <c r="V45" s="51">
        <v>0</v>
      </c>
      <c r="W45" s="52">
        <v>68109</v>
      </c>
      <c r="X45" s="92">
        <v>0</v>
      </c>
      <c r="Y45" s="93">
        <v>0</v>
      </c>
      <c r="Z45" s="51">
        <v>0</v>
      </c>
      <c r="AA45" s="46">
        <v>0</v>
      </c>
      <c r="AB45" s="93">
        <v>0</v>
      </c>
      <c r="AC45" s="51">
        <v>0</v>
      </c>
      <c r="AD45" s="46">
        <v>0</v>
      </c>
      <c r="AE45" s="93">
        <v>0</v>
      </c>
      <c r="AF45" s="51">
        <v>0</v>
      </c>
      <c r="AG45" s="51">
        <v>0</v>
      </c>
      <c r="AH45" s="51">
        <v>0</v>
      </c>
      <c r="AI45" s="46">
        <v>0</v>
      </c>
      <c r="AJ45" s="92">
        <v>68109</v>
      </c>
      <c r="AK45" s="93">
        <v>0</v>
      </c>
      <c r="AL45" s="46">
        <v>68109</v>
      </c>
    </row>
    <row r="46" spans="1:38" ht="19.5" customHeight="1">
      <c r="A46" s="47" t="s">
        <v>74</v>
      </c>
      <c r="B46" s="47" t="s">
        <v>68</v>
      </c>
      <c r="C46" s="47" t="s">
        <v>94</v>
      </c>
      <c r="D46" s="91" t="s">
        <v>95</v>
      </c>
      <c r="E46" s="53">
        <v>2483.37</v>
      </c>
      <c r="F46" s="52">
        <v>2225.01</v>
      </c>
      <c r="G46" s="92">
        <v>2225.01</v>
      </c>
      <c r="H46" s="93">
        <v>641.81</v>
      </c>
      <c r="I46" s="51">
        <v>1583.2</v>
      </c>
      <c r="J46" s="46">
        <v>0</v>
      </c>
      <c r="K46" s="93">
        <v>0</v>
      </c>
      <c r="L46" s="51">
        <v>0</v>
      </c>
      <c r="M46" s="46">
        <v>0</v>
      </c>
      <c r="N46" s="93">
        <v>0</v>
      </c>
      <c r="O46" s="51">
        <v>0</v>
      </c>
      <c r="P46" s="52">
        <v>0</v>
      </c>
      <c r="Q46" s="92">
        <v>0</v>
      </c>
      <c r="R46" s="93">
        <v>0</v>
      </c>
      <c r="S46" s="51">
        <v>0</v>
      </c>
      <c r="T46" s="46">
        <v>0</v>
      </c>
      <c r="U46" s="93">
        <v>0</v>
      </c>
      <c r="V46" s="51">
        <v>0</v>
      </c>
      <c r="W46" s="52">
        <v>258.36</v>
      </c>
      <c r="X46" s="92">
        <v>258.36</v>
      </c>
      <c r="Y46" s="93">
        <v>61.76</v>
      </c>
      <c r="Z46" s="51">
        <v>196.6</v>
      </c>
      <c r="AA46" s="46">
        <v>0</v>
      </c>
      <c r="AB46" s="93">
        <v>0</v>
      </c>
      <c r="AC46" s="51">
        <v>0</v>
      </c>
      <c r="AD46" s="46">
        <v>0</v>
      </c>
      <c r="AE46" s="93">
        <v>0</v>
      </c>
      <c r="AF46" s="51">
        <v>0</v>
      </c>
      <c r="AG46" s="51">
        <v>0</v>
      </c>
      <c r="AH46" s="51">
        <v>0</v>
      </c>
      <c r="AI46" s="46">
        <v>0</v>
      </c>
      <c r="AJ46" s="92">
        <v>0</v>
      </c>
      <c r="AK46" s="93">
        <v>0</v>
      </c>
      <c r="AL46" s="46">
        <v>0</v>
      </c>
    </row>
    <row r="47" spans="1:38" ht="19.5" customHeight="1">
      <c r="A47" s="47" t="s">
        <v>74</v>
      </c>
      <c r="B47" s="47" t="s">
        <v>68</v>
      </c>
      <c r="C47" s="47" t="s">
        <v>96</v>
      </c>
      <c r="D47" s="91" t="s">
        <v>97</v>
      </c>
      <c r="E47" s="53">
        <v>30</v>
      </c>
      <c r="F47" s="52">
        <v>30</v>
      </c>
      <c r="G47" s="92">
        <v>30</v>
      </c>
      <c r="H47" s="93">
        <v>0</v>
      </c>
      <c r="I47" s="51">
        <v>30</v>
      </c>
      <c r="J47" s="46">
        <v>0</v>
      </c>
      <c r="K47" s="93">
        <v>0</v>
      </c>
      <c r="L47" s="51">
        <v>0</v>
      </c>
      <c r="M47" s="46">
        <v>0</v>
      </c>
      <c r="N47" s="93">
        <v>0</v>
      </c>
      <c r="O47" s="51">
        <v>0</v>
      </c>
      <c r="P47" s="52">
        <v>0</v>
      </c>
      <c r="Q47" s="92">
        <v>0</v>
      </c>
      <c r="R47" s="93">
        <v>0</v>
      </c>
      <c r="S47" s="51">
        <v>0</v>
      </c>
      <c r="T47" s="46">
        <v>0</v>
      </c>
      <c r="U47" s="93">
        <v>0</v>
      </c>
      <c r="V47" s="51">
        <v>0</v>
      </c>
      <c r="W47" s="52">
        <v>0</v>
      </c>
      <c r="X47" s="92">
        <v>0</v>
      </c>
      <c r="Y47" s="93">
        <v>0</v>
      </c>
      <c r="Z47" s="51">
        <v>0</v>
      </c>
      <c r="AA47" s="46">
        <v>0</v>
      </c>
      <c r="AB47" s="93">
        <v>0</v>
      </c>
      <c r="AC47" s="51">
        <v>0</v>
      </c>
      <c r="AD47" s="46">
        <v>0</v>
      </c>
      <c r="AE47" s="93">
        <v>0</v>
      </c>
      <c r="AF47" s="51">
        <v>0</v>
      </c>
      <c r="AG47" s="51">
        <v>0</v>
      </c>
      <c r="AH47" s="51">
        <v>0</v>
      </c>
      <c r="AI47" s="46">
        <v>0</v>
      </c>
      <c r="AJ47" s="92">
        <v>0</v>
      </c>
      <c r="AK47" s="93">
        <v>0</v>
      </c>
      <c r="AL47" s="46">
        <v>0</v>
      </c>
    </row>
    <row r="48" spans="1:38" ht="19.5" customHeight="1">
      <c r="A48" s="47" t="s">
        <v>74</v>
      </c>
      <c r="B48" s="47" t="s">
        <v>68</v>
      </c>
      <c r="C48" s="47" t="s">
        <v>126</v>
      </c>
      <c r="D48" s="91" t="s">
        <v>127</v>
      </c>
      <c r="E48" s="53">
        <v>1664.35</v>
      </c>
      <c r="F48" s="52">
        <v>1615.3</v>
      </c>
      <c r="G48" s="92">
        <v>1615.3</v>
      </c>
      <c r="H48" s="93">
        <v>0</v>
      </c>
      <c r="I48" s="51">
        <v>1615.3</v>
      </c>
      <c r="J48" s="46">
        <v>0</v>
      </c>
      <c r="K48" s="93">
        <v>0</v>
      </c>
      <c r="L48" s="51">
        <v>0</v>
      </c>
      <c r="M48" s="46">
        <v>0</v>
      </c>
      <c r="N48" s="93">
        <v>0</v>
      </c>
      <c r="O48" s="51">
        <v>0</v>
      </c>
      <c r="P48" s="52">
        <v>0</v>
      </c>
      <c r="Q48" s="92">
        <v>0</v>
      </c>
      <c r="R48" s="93">
        <v>0</v>
      </c>
      <c r="S48" s="51">
        <v>0</v>
      </c>
      <c r="T48" s="46">
        <v>0</v>
      </c>
      <c r="U48" s="93">
        <v>0</v>
      </c>
      <c r="V48" s="51">
        <v>0</v>
      </c>
      <c r="W48" s="52">
        <v>49.05</v>
      </c>
      <c r="X48" s="92">
        <v>49.05</v>
      </c>
      <c r="Y48" s="93">
        <v>0</v>
      </c>
      <c r="Z48" s="51">
        <v>49.05</v>
      </c>
      <c r="AA48" s="46">
        <v>0</v>
      </c>
      <c r="AB48" s="93">
        <v>0</v>
      </c>
      <c r="AC48" s="51">
        <v>0</v>
      </c>
      <c r="AD48" s="46">
        <v>0</v>
      </c>
      <c r="AE48" s="93">
        <v>0</v>
      </c>
      <c r="AF48" s="51">
        <v>0</v>
      </c>
      <c r="AG48" s="51">
        <v>0</v>
      </c>
      <c r="AH48" s="51">
        <v>0</v>
      </c>
      <c r="AI48" s="46">
        <v>0</v>
      </c>
      <c r="AJ48" s="92">
        <v>0</v>
      </c>
      <c r="AK48" s="93">
        <v>0</v>
      </c>
      <c r="AL48" s="46">
        <v>0</v>
      </c>
    </row>
    <row r="49" spans="1:38" ht="19.5" customHeight="1">
      <c r="A49" s="47" t="s">
        <v>74</v>
      </c>
      <c r="B49" s="47" t="s">
        <v>68</v>
      </c>
      <c r="C49" s="47" t="s">
        <v>128</v>
      </c>
      <c r="D49" s="91" t="s">
        <v>129</v>
      </c>
      <c r="E49" s="53">
        <v>61.5</v>
      </c>
      <c r="F49" s="52">
        <v>61.5</v>
      </c>
      <c r="G49" s="92">
        <v>61.5</v>
      </c>
      <c r="H49" s="93">
        <v>0</v>
      </c>
      <c r="I49" s="51">
        <v>61.5</v>
      </c>
      <c r="J49" s="46">
        <v>0</v>
      </c>
      <c r="K49" s="93">
        <v>0</v>
      </c>
      <c r="L49" s="51">
        <v>0</v>
      </c>
      <c r="M49" s="46">
        <v>0</v>
      </c>
      <c r="N49" s="93">
        <v>0</v>
      </c>
      <c r="O49" s="51">
        <v>0</v>
      </c>
      <c r="P49" s="52">
        <v>0</v>
      </c>
      <c r="Q49" s="92">
        <v>0</v>
      </c>
      <c r="R49" s="93">
        <v>0</v>
      </c>
      <c r="S49" s="51">
        <v>0</v>
      </c>
      <c r="T49" s="46">
        <v>0</v>
      </c>
      <c r="U49" s="93">
        <v>0</v>
      </c>
      <c r="V49" s="51">
        <v>0</v>
      </c>
      <c r="W49" s="52">
        <v>0</v>
      </c>
      <c r="X49" s="92">
        <v>0</v>
      </c>
      <c r="Y49" s="93">
        <v>0</v>
      </c>
      <c r="Z49" s="51">
        <v>0</v>
      </c>
      <c r="AA49" s="46">
        <v>0</v>
      </c>
      <c r="AB49" s="93">
        <v>0</v>
      </c>
      <c r="AC49" s="51">
        <v>0</v>
      </c>
      <c r="AD49" s="46">
        <v>0</v>
      </c>
      <c r="AE49" s="93">
        <v>0</v>
      </c>
      <c r="AF49" s="51">
        <v>0</v>
      </c>
      <c r="AG49" s="51">
        <v>0</v>
      </c>
      <c r="AH49" s="51">
        <v>0</v>
      </c>
      <c r="AI49" s="46">
        <v>0</v>
      </c>
      <c r="AJ49" s="92">
        <v>0</v>
      </c>
      <c r="AK49" s="93">
        <v>0</v>
      </c>
      <c r="AL49" s="46">
        <v>0</v>
      </c>
    </row>
    <row r="50" spans="1:38" ht="19.5" customHeight="1">
      <c r="A50" s="47" t="s">
        <v>74</v>
      </c>
      <c r="B50" s="47" t="s">
        <v>68</v>
      </c>
      <c r="C50" s="47" t="s">
        <v>170</v>
      </c>
      <c r="D50" s="91" t="s">
        <v>171</v>
      </c>
      <c r="E50" s="53">
        <v>59541</v>
      </c>
      <c r="F50" s="52">
        <v>0</v>
      </c>
      <c r="G50" s="92">
        <v>0</v>
      </c>
      <c r="H50" s="93">
        <v>0</v>
      </c>
      <c r="I50" s="51">
        <v>0</v>
      </c>
      <c r="J50" s="46">
        <v>0</v>
      </c>
      <c r="K50" s="93">
        <v>0</v>
      </c>
      <c r="L50" s="51">
        <v>0</v>
      </c>
      <c r="M50" s="46">
        <v>0</v>
      </c>
      <c r="N50" s="93">
        <v>0</v>
      </c>
      <c r="O50" s="51">
        <v>0</v>
      </c>
      <c r="P50" s="52">
        <v>59541</v>
      </c>
      <c r="Q50" s="92">
        <v>59541</v>
      </c>
      <c r="R50" s="93">
        <v>0</v>
      </c>
      <c r="S50" s="51">
        <v>59541</v>
      </c>
      <c r="T50" s="46">
        <v>0</v>
      </c>
      <c r="U50" s="93">
        <v>0</v>
      </c>
      <c r="V50" s="51">
        <v>0</v>
      </c>
      <c r="W50" s="52">
        <v>0</v>
      </c>
      <c r="X50" s="92">
        <v>0</v>
      </c>
      <c r="Y50" s="93">
        <v>0</v>
      </c>
      <c r="Z50" s="51">
        <v>0</v>
      </c>
      <c r="AA50" s="46">
        <v>0</v>
      </c>
      <c r="AB50" s="93">
        <v>0</v>
      </c>
      <c r="AC50" s="51">
        <v>0</v>
      </c>
      <c r="AD50" s="46">
        <v>0</v>
      </c>
      <c r="AE50" s="93">
        <v>0</v>
      </c>
      <c r="AF50" s="51">
        <v>0</v>
      </c>
      <c r="AG50" s="51">
        <v>0</v>
      </c>
      <c r="AH50" s="51">
        <v>0</v>
      </c>
      <c r="AI50" s="46">
        <v>0</v>
      </c>
      <c r="AJ50" s="92">
        <v>0</v>
      </c>
      <c r="AK50" s="93">
        <v>0</v>
      </c>
      <c r="AL50" s="46">
        <v>0</v>
      </c>
    </row>
    <row r="51" spans="1:38" ht="19.5" customHeight="1">
      <c r="A51" s="47" t="s">
        <v>74</v>
      </c>
      <c r="B51" s="47" t="s">
        <v>68</v>
      </c>
      <c r="C51" s="47" t="s">
        <v>67</v>
      </c>
      <c r="D51" s="91" t="s">
        <v>78</v>
      </c>
      <c r="E51" s="53">
        <v>169837.14</v>
      </c>
      <c r="F51" s="52">
        <v>6243.06</v>
      </c>
      <c r="G51" s="92">
        <v>6243.06</v>
      </c>
      <c r="H51" s="93">
        <v>3508.06</v>
      </c>
      <c r="I51" s="51">
        <v>2735</v>
      </c>
      <c r="J51" s="46">
        <v>0</v>
      </c>
      <c r="K51" s="93">
        <v>0</v>
      </c>
      <c r="L51" s="51">
        <v>0</v>
      </c>
      <c r="M51" s="46">
        <v>0</v>
      </c>
      <c r="N51" s="93">
        <v>0</v>
      </c>
      <c r="O51" s="51">
        <v>0</v>
      </c>
      <c r="P51" s="52">
        <v>0</v>
      </c>
      <c r="Q51" s="92">
        <v>0</v>
      </c>
      <c r="R51" s="93">
        <v>0</v>
      </c>
      <c r="S51" s="51">
        <v>0</v>
      </c>
      <c r="T51" s="46">
        <v>0</v>
      </c>
      <c r="U51" s="93">
        <v>0</v>
      </c>
      <c r="V51" s="51">
        <v>0</v>
      </c>
      <c r="W51" s="52">
        <v>163594.08</v>
      </c>
      <c r="X51" s="92">
        <v>592.23</v>
      </c>
      <c r="Y51" s="93">
        <v>50</v>
      </c>
      <c r="Z51" s="51">
        <v>542.23</v>
      </c>
      <c r="AA51" s="46">
        <v>0</v>
      </c>
      <c r="AB51" s="93">
        <v>0</v>
      </c>
      <c r="AC51" s="51">
        <v>0</v>
      </c>
      <c r="AD51" s="46">
        <v>0</v>
      </c>
      <c r="AE51" s="93">
        <v>0</v>
      </c>
      <c r="AF51" s="51">
        <v>0</v>
      </c>
      <c r="AG51" s="51">
        <v>212.85</v>
      </c>
      <c r="AH51" s="51">
        <v>0</v>
      </c>
      <c r="AI51" s="46">
        <v>212.85</v>
      </c>
      <c r="AJ51" s="92">
        <v>162789</v>
      </c>
      <c r="AK51" s="93">
        <v>0</v>
      </c>
      <c r="AL51" s="46">
        <v>162789</v>
      </c>
    </row>
    <row r="52" spans="1:38" ht="19.5" customHeight="1">
      <c r="A52" s="47"/>
      <c r="B52" s="47"/>
      <c r="C52" s="47"/>
      <c r="D52" s="91" t="s">
        <v>254</v>
      </c>
      <c r="E52" s="53">
        <v>2681.66</v>
      </c>
      <c r="F52" s="52">
        <v>0</v>
      </c>
      <c r="G52" s="92">
        <v>0</v>
      </c>
      <c r="H52" s="93">
        <v>0</v>
      </c>
      <c r="I52" s="51">
        <v>0</v>
      </c>
      <c r="J52" s="46">
        <v>0</v>
      </c>
      <c r="K52" s="93">
        <v>0</v>
      </c>
      <c r="L52" s="51">
        <v>0</v>
      </c>
      <c r="M52" s="46">
        <v>0</v>
      </c>
      <c r="N52" s="93">
        <v>0</v>
      </c>
      <c r="O52" s="51">
        <v>0</v>
      </c>
      <c r="P52" s="52">
        <v>0</v>
      </c>
      <c r="Q52" s="92">
        <v>0</v>
      </c>
      <c r="R52" s="93">
        <v>0</v>
      </c>
      <c r="S52" s="51">
        <v>0</v>
      </c>
      <c r="T52" s="46">
        <v>0</v>
      </c>
      <c r="U52" s="93">
        <v>0</v>
      </c>
      <c r="V52" s="51">
        <v>0</v>
      </c>
      <c r="W52" s="52">
        <v>2681.66</v>
      </c>
      <c r="X52" s="92">
        <v>1604.93</v>
      </c>
      <c r="Y52" s="93">
        <v>0</v>
      </c>
      <c r="Z52" s="51">
        <v>1604.93</v>
      </c>
      <c r="AA52" s="46">
        <v>0</v>
      </c>
      <c r="AB52" s="93">
        <v>0</v>
      </c>
      <c r="AC52" s="51">
        <v>0</v>
      </c>
      <c r="AD52" s="46">
        <v>0</v>
      </c>
      <c r="AE52" s="93">
        <v>0</v>
      </c>
      <c r="AF52" s="51">
        <v>0</v>
      </c>
      <c r="AG52" s="51">
        <v>0</v>
      </c>
      <c r="AH52" s="51">
        <v>0</v>
      </c>
      <c r="AI52" s="46">
        <v>0</v>
      </c>
      <c r="AJ52" s="92">
        <v>1076.73</v>
      </c>
      <c r="AK52" s="93">
        <v>0</v>
      </c>
      <c r="AL52" s="46">
        <v>1076.73</v>
      </c>
    </row>
    <row r="53" spans="1:38" ht="23.25" customHeight="1">
      <c r="A53" s="47" t="s">
        <v>74</v>
      </c>
      <c r="B53" s="47" t="s">
        <v>98</v>
      </c>
      <c r="C53" s="47" t="s">
        <v>68</v>
      </c>
      <c r="D53" s="91" t="s">
        <v>99</v>
      </c>
      <c r="E53" s="53">
        <v>1645.19</v>
      </c>
      <c r="F53" s="52">
        <v>0</v>
      </c>
      <c r="G53" s="92">
        <v>0</v>
      </c>
      <c r="H53" s="93">
        <v>0</v>
      </c>
      <c r="I53" s="51">
        <v>0</v>
      </c>
      <c r="J53" s="46">
        <v>0</v>
      </c>
      <c r="K53" s="93">
        <v>0</v>
      </c>
      <c r="L53" s="51">
        <v>0</v>
      </c>
      <c r="M53" s="46">
        <v>0</v>
      </c>
      <c r="N53" s="93">
        <v>0</v>
      </c>
      <c r="O53" s="51">
        <v>0</v>
      </c>
      <c r="P53" s="52">
        <v>0</v>
      </c>
      <c r="Q53" s="92">
        <v>0</v>
      </c>
      <c r="R53" s="93">
        <v>0</v>
      </c>
      <c r="S53" s="51">
        <v>0</v>
      </c>
      <c r="T53" s="46">
        <v>0</v>
      </c>
      <c r="U53" s="93">
        <v>0</v>
      </c>
      <c r="V53" s="51">
        <v>0</v>
      </c>
      <c r="W53" s="52">
        <v>1645.19</v>
      </c>
      <c r="X53" s="92">
        <v>1604.93</v>
      </c>
      <c r="Y53" s="93">
        <v>0</v>
      </c>
      <c r="Z53" s="51">
        <v>1604.93</v>
      </c>
      <c r="AA53" s="46">
        <v>0</v>
      </c>
      <c r="AB53" s="93">
        <v>0</v>
      </c>
      <c r="AC53" s="51">
        <v>0</v>
      </c>
      <c r="AD53" s="46">
        <v>0</v>
      </c>
      <c r="AE53" s="93">
        <v>0</v>
      </c>
      <c r="AF53" s="51">
        <v>0</v>
      </c>
      <c r="AG53" s="51">
        <v>0</v>
      </c>
      <c r="AH53" s="51">
        <v>0</v>
      </c>
      <c r="AI53" s="46">
        <v>0</v>
      </c>
      <c r="AJ53" s="92">
        <v>40.26</v>
      </c>
      <c r="AK53" s="93">
        <v>0</v>
      </c>
      <c r="AL53" s="46">
        <v>40.26</v>
      </c>
    </row>
    <row r="54" spans="1:38" ht="19.5" customHeight="1">
      <c r="A54" s="47" t="s">
        <v>74</v>
      </c>
      <c r="B54" s="47" t="s">
        <v>98</v>
      </c>
      <c r="C54" s="47" t="s">
        <v>67</v>
      </c>
      <c r="D54" s="91" t="s">
        <v>197</v>
      </c>
      <c r="E54" s="53">
        <v>1036.47</v>
      </c>
      <c r="F54" s="52">
        <v>0</v>
      </c>
      <c r="G54" s="92">
        <v>0</v>
      </c>
      <c r="H54" s="93">
        <v>0</v>
      </c>
      <c r="I54" s="51">
        <v>0</v>
      </c>
      <c r="J54" s="46">
        <v>0</v>
      </c>
      <c r="K54" s="93">
        <v>0</v>
      </c>
      <c r="L54" s="51">
        <v>0</v>
      </c>
      <c r="M54" s="46">
        <v>0</v>
      </c>
      <c r="N54" s="93">
        <v>0</v>
      </c>
      <c r="O54" s="51">
        <v>0</v>
      </c>
      <c r="P54" s="52">
        <v>0</v>
      </c>
      <c r="Q54" s="92">
        <v>0</v>
      </c>
      <c r="R54" s="93">
        <v>0</v>
      </c>
      <c r="S54" s="51">
        <v>0</v>
      </c>
      <c r="T54" s="46">
        <v>0</v>
      </c>
      <c r="U54" s="93">
        <v>0</v>
      </c>
      <c r="V54" s="51">
        <v>0</v>
      </c>
      <c r="W54" s="52">
        <v>1036.47</v>
      </c>
      <c r="X54" s="92">
        <v>0</v>
      </c>
      <c r="Y54" s="93">
        <v>0</v>
      </c>
      <c r="Z54" s="51">
        <v>0</v>
      </c>
      <c r="AA54" s="46">
        <v>0</v>
      </c>
      <c r="AB54" s="93">
        <v>0</v>
      </c>
      <c r="AC54" s="51">
        <v>0</v>
      </c>
      <c r="AD54" s="46">
        <v>0</v>
      </c>
      <c r="AE54" s="93">
        <v>0</v>
      </c>
      <c r="AF54" s="51">
        <v>0</v>
      </c>
      <c r="AG54" s="51">
        <v>0</v>
      </c>
      <c r="AH54" s="51">
        <v>0</v>
      </c>
      <c r="AI54" s="46">
        <v>0</v>
      </c>
      <c r="AJ54" s="92">
        <v>1036.47</v>
      </c>
      <c r="AK54" s="93">
        <v>0</v>
      </c>
      <c r="AL54" s="46">
        <v>1036.47</v>
      </c>
    </row>
    <row r="55" spans="1:38" ht="25.5" customHeight="1">
      <c r="A55" s="47"/>
      <c r="B55" s="47"/>
      <c r="C55" s="47"/>
      <c r="D55" s="91" t="s">
        <v>255</v>
      </c>
      <c r="E55" s="53">
        <v>0.2</v>
      </c>
      <c r="F55" s="52">
        <v>0</v>
      </c>
      <c r="G55" s="92">
        <v>0</v>
      </c>
      <c r="H55" s="93">
        <v>0</v>
      </c>
      <c r="I55" s="51">
        <v>0</v>
      </c>
      <c r="J55" s="46">
        <v>0</v>
      </c>
      <c r="K55" s="93">
        <v>0</v>
      </c>
      <c r="L55" s="51">
        <v>0</v>
      </c>
      <c r="M55" s="46">
        <v>0</v>
      </c>
      <c r="N55" s="93">
        <v>0</v>
      </c>
      <c r="O55" s="51">
        <v>0</v>
      </c>
      <c r="P55" s="52">
        <v>0</v>
      </c>
      <c r="Q55" s="92">
        <v>0</v>
      </c>
      <c r="R55" s="93">
        <v>0</v>
      </c>
      <c r="S55" s="51">
        <v>0</v>
      </c>
      <c r="T55" s="46">
        <v>0</v>
      </c>
      <c r="U55" s="93">
        <v>0</v>
      </c>
      <c r="V55" s="51">
        <v>0</v>
      </c>
      <c r="W55" s="52">
        <v>0.2</v>
      </c>
      <c r="X55" s="92">
        <v>0</v>
      </c>
      <c r="Y55" s="93">
        <v>0</v>
      </c>
      <c r="Z55" s="51">
        <v>0</v>
      </c>
      <c r="AA55" s="46">
        <v>0.2</v>
      </c>
      <c r="AB55" s="93">
        <v>0</v>
      </c>
      <c r="AC55" s="51">
        <v>0.2</v>
      </c>
      <c r="AD55" s="46">
        <v>0</v>
      </c>
      <c r="AE55" s="93">
        <v>0</v>
      </c>
      <c r="AF55" s="51">
        <v>0</v>
      </c>
      <c r="AG55" s="51">
        <v>0</v>
      </c>
      <c r="AH55" s="51">
        <v>0</v>
      </c>
      <c r="AI55" s="46">
        <v>0</v>
      </c>
      <c r="AJ55" s="92">
        <v>0</v>
      </c>
      <c r="AK55" s="93">
        <v>0</v>
      </c>
      <c r="AL55" s="46">
        <v>0</v>
      </c>
    </row>
    <row r="56" spans="1:38" ht="19.5" customHeight="1">
      <c r="A56" s="47" t="s">
        <v>74</v>
      </c>
      <c r="B56" s="47" t="s">
        <v>130</v>
      </c>
      <c r="C56" s="47" t="s">
        <v>72</v>
      </c>
      <c r="D56" s="91" t="s">
        <v>131</v>
      </c>
      <c r="E56" s="53">
        <v>0.2</v>
      </c>
      <c r="F56" s="52">
        <v>0</v>
      </c>
      <c r="G56" s="92">
        <v>0</v>
      </c>
      <c r="H56" s="93">
        <v>0</v>
      </c>
      <c r="I56" s="51">
        <v>0</v>
      </c>
      <c r="J56" s="46">
        <v>0</v>
      </c>
      <c r="K56" s="93">
        <v>0</v>
      </c>
      <c r="L56" s="51">
        <v>0</v>
      </c>
      <c r="M56" s="46">
        <v>0</v>
      </c>
      <c r="N56" s="93">
        <v>0</v>
      </c>
      <c r="O56" s="51">
        <v>0</v>
      </c>
      <c r="P56" s="52">
        <v>0</v>
      </c>
      <c r="Q56" s="92">
        <v>0</v>
      </c>
      <c r="R56" s="93">
        <v>0</v>
      </c>
      <c r="S56" s="51">
        <v>0</v>
      </c>
      <c r="T56" s="46">
        <v>0</v>
      </c>
      <c r="U56" s="93">
        <v>0</v>
      </c>
      <c r="V56" s="51">
        <v>0</v>
      </c>
      <c r="W56" s="52">
        <v>0.2</v>
      </c>
      <c r="X56" s="92">
        <v>0</v>
      </c>
      <c r="Y56" s="93">
        <v>0</v>
      </c>
      <c r="Z56" s="51">
        <v>0</v>
      </c>
      <c r="AA56" s="46">
        <v>0.2</v>
      </c>
      <c r="AB56" s="93">
        <v>0</v>
      </c>
      <c r="AC56" s="51">
        <v>0.2</v>
      </c>
      <c r="AD56" s="46">
        <v>0</v>
      </c>
      <c r="AE56" s="93">
        <v>0</v>
      </c>
      <c r="AF56" s="51">
        <v>0</v>
      </c>
      <c r="AG56" s="51">
        <v>0</v>
      </c>
      <c r="AH56" s="51">
        <v>0</v>
      </c>
      <c r="AI56" s="46">
        <v>0</v>
      </c>
      <c r="AJ56" s="92">
        <v>0</v>
      </c>
      <c r="AK56" s="93">
        <v>0</v>
      </c>
      <c r="AL56" s="46">
        <v>0</v>
      </c>
    </row>
    <row r="57" spans="1:38" ht="19.5" customHeight="1">
      <c r="A57" s="47"/>
      <c r="B57" s="47"/>
      <c r="C57" s="47"/>
      <c r="D57" s="91" t="s">
        <v>256</v>
      </c>
      <c r="E57" s="53">
        <v>2787.61</v>
      </c>
      <c r="F57" s="52">
        <v>2787.61</v>
      </c>
      <c r="G57" s="92">
        <v>2787.61</v>
      </c>
      <c r="H57" s="93">
        <v>2787.61</v>
      </c>
      <c r="I57" s="51">
        <v>0</v>
      </c>
      <c r="J57" s="46">
        <v>0</v>
      </c>
      <c r="K57" s="93">
        <v>0</v>
      </c>
      <c r="L57" s="51">
        <v>0</v>
      </c>
      <c r="M57" s="46">
        <v>0</v>
      </c>
      <c r="N57" s="93">
        <v>0</v>
      </c>
      <c r="O57" s="51">
        <v>0</v>
      </c>
      <c r="P57" s="52">
        <v>0</v>
      </c>
      <c r="Q57" s="92">
        <v>0</v>
      </c>
      <c r="R57" s="93">
        <v>0</v>
      </c>
      <c r="S57" s="51">
        <v>0</v>
      </c>
      <c r="T57" s="46">
        <v>0</v>
      </c>
      <c r="U57" s="93">
        <v>0</v>
      </c>
      <c r="V57" s="51">
        <v>0</v>
      </c>
      <c r="W57" s="52">
        <v>0</v>
      </c>
      <c r="X57" s="92">
        <v>0</v>
      </c>
      <c r="Y57" s="93">
        <v>0</v>
      </c>
      <c r="Z57" s="51">
        <v>0</v>
      </c>
      <c r="AA57" s="46">
        <v>0</v>
      </c>
      <c r="AB57" s="93">
        <v>0</v>
      </c>
      <c r="AC57" s="51">
        <v>0</v>
      </c>
      <c r="AD57" s="46">
        <v>0</v>
      </c>
      <c r="AE57" s="93">
        <v>0</v>
      </c>
      <c r="AF57" s="51">
        <v>0</v>
      </c>
      <c r="AG57" s="51">
        <v>0</v>
      </c>
      <c r="AH57" s="51">
        <v>0</v>
      </c>
      <c r="AI57" s="46">
        <v>0</v>
      </c>
      <c r="AJ57" s="92">
        <v>0</v>
      </c>
      <c r="AK57" s="93">
        <v>0</v>
      </c>
      <c r="AL57" s="46">
        <v>0</v>
      </c>
    </row>
    <row r="58" spans="1:38" ht="19.5" customHeight="1">
      <c r="A58" s="47"/>
      <c r="B58" s="47"/>
      <c r="C58" s="47"/>
      <c r="D58" s="91" t="s">
        <v>257</v>
      </c>
      <c r="E58" s="53">
        <v>2787.61</v>
      </c>
      <c r="F58" s="52">
        <v>2787.61</v>
      </c>
      <c r="G58" s="92">
        <v>2787.61</v>
      </c>
      <c r="H58" s="93">
        <v>2787.61</v>
      </c>
      <c r="I58" s="51">
        <v>0</v>
      </c>
      <c r="J58" s="46">
        <v>0</v>
      </c>
      <c r="K58" s="93">
        <v>0</v>
      </c>
      <c r="L58" s="51">
        <v>0</v>
      </c>
      <c r="M58" s="46">
        <v>0</v>
      </c>
      <c r="N58" s="93">
        <v>0</v>
      </c>
      <c r="O58" s="51">
        <v>0</v>
      </c>
      <c r="P58" s="52">
        <v>0</v>
      </c>
      <c r="Q58" s="92">
        <v>0</v>
      </c>
      <c r="R58" s="93">
        <v>0</v>
      </c>
      <c r="S58" s="51">
        <v>0</v>
      </c>
      <c r="T58" s="46">
        <v>0</v>
      </c>
      <c r="U58" s="93">
        <v>0</v>
      </c>
      <c r="V58" s="51">
        <v>0</v>
      </c>
      <c r="W58" s="52">
        <v>0</v>
      </c>
      <c r="X58" s="92">
        <v>0</v>
      </c>
      <c r="Y58" s="93">
        <v>0</v>
      </c>
      <c r="Z58" s="51">
        <v>0</v>
      </c>
      <c r="AA58" s="46">
        <v>0</v>
      </c>
      <c r="AB58" s="93">
        <v>0</v>
      </c>
      <c r="AC58" s="51">
        <v>0</v>
      </c>
      <c r="AD58" s="46">
        <v>0</v>
      </c>
      <c r="AE58" s="93">
        <v>0</v>
      </c>
      <c r="AF58" s="51">
        <v>0</v>
      </c>
      <c r="AG58" s="51">
        <v>0</v>
      </c>
      <c r="AH58" s="51">
        <v>0</v>
      </c>
      <c r="AI58" s="46">
        <v>0</v>
      </c>
      <c r="AJ58" s="92">
        <v>0</v>
      </c>
      <c r="AK58" s="93">
        <v>0</v>
      </c>
      <c r="AL58" s="46">
        <v>0</v>
      </c>
    </row>
    <row r="59" spans="1:38" ht="19.5" customHeight="1">
      <c r="A59" s="47" t="s">
        <v>79</v>
      </c>
      <c r="B59" s="47" t="s">
        <v>76</v>
      </c>
      <c r="C59" s="47" t="s">
        <v>68</v>
      </c>
      <c r="D59" s="91" t="s">
        <v>80</v>
      </c>
      <c r="E59" s="53">
        <v>2714.94</v>
      </c>
      <c r="F59" s="52">
        <v>2714.94</v>
      </c>
      <c r="G59" s="92">
        <v>2714.94</v>
      </c>
      <c r="H59" s="93">
        <v>2714.94</v>
      </c>
      <c r="I59" s="51">
        <v>0</v>
      </c>
      <c r="J59" s="46">
        <v>0</v>
      </c>
      <c r="K59" s="93">
        <v>0</v>
      </c>
      <c r="L59" s="51">
        <v>0</v>
      </c>
      <c r="M59" s="46">
        <v>0</v>
      </c>
      <c r="N59" s="93">
        <v>0</v>
      </c>
      <c r="O59" s="51">
        <v>0</v>
      </c>
      <c r="P59" s="52">
        <v>0</v>
      </c>
      <c r="Q59" s="92">
        <v>0</v>
      </c>
      <c r="R59" s="93">
        <v>0</v>
      </c>
      <c r="S59" s="51">
        <v>0</v>
      </c>
      <c r="T59" s="46">
        <v>0</v>
      </c>
      <c r="U59" s="93">
        <v>0</v>
      </c>
      <c r="V59" s="51">
        <v>0</v>
      </c>
      <c r="W59" s="52">
        <v>0</v>
      </c>
      <c r="X59" s="92">
        <v>0</v>
      </c>
      <c r="Y59" s="93">
        <v>0</v>
      </c>
      <c r="Z59" s="51">
        <v>0</v>
      </c>
      <c r="AA59" s="46">
        <v>0</v>
      </c>
      <c r="AB59" s="93">
        <v>0</v>
      </c>
      <c r="AC59" s="51">
        <v>0</v>
      </c>
      <c r="AD59" s="46">
        <v>0</v>
      </c>
      <c r="AE59" s="93">
        <v>0</v>
      </c>
      <c r="AF59" s="51">
        <v>0</v>
      </c>
      <c r="AG59" s="51">
        <v>0</v>
      </c>
      <c r="AH59" s="51">
        <v>0</v>
      </c>
      <c r="AI59" s="46">
        <v>0</v>
      </c>
      <c r="AJ59" s="92">
        <v>0</v>
      </c>
      <c r="AK59" s="93">
        <v>0</v>
      </c>
      <c r="AL59" s="46">
        <v>0</v>
      </c>
    </row>
    <row r="60" spans="1:38" ht="19.5" customHeight="1">
      <c r="A60" s="47" t="s">
        <v>79</v>
      </c>
      <c r="B60" s="47" t="s">
        <v>76</v>
      </c>
      <c r="C60" s="47" t="s">
        <v>72</v>
      </c>
      <c r="D60" s="91" t="s">
        <v>81</v>
      </c>
      <c r="E60" s="53">
        <v>72.67</v>
      </c>
      <c r="F60" s="52">
        <v>72.67</v>
      </c>
      <c r="G60" s="92">
        <v>72.67</v>
      </c>
      <c r="H60" s="93">
        <v>72.67</v>
      </c>
      <c r="I60" s="51">
        <v>0</v>
      </c>
      <c r="J60" s="46">
        <v>0</v>
      </c>
      <c r="K60" s="93">
        <v>0</v>
      </c>
      <c r="L60" s="51">
        <v>0</v>
      </c>
      <c r="M60" s="46">
        <v>0</v>
      </c>
      <c r="N60" s="93">
        <v>0</v>
      </c>
      <c r="O60" s="51">
        <v>0</v>
      </c>
      <c r="P60" s="52">
        <v>0</v>
      </c>
      <c r="Q60" s="92">
        <v>0</v>
      </c>
      <c r="R60" s="93">
        <v>0</v>
      </c>
      <c r="S60" s="51">
        <v>0</v>
      </c>
      <c r="T60" s="46">
        <v>0</v>
      </c>
      <c r="U60" s="93">
        <v>0</v>
      </c>
      <c r="V60" s="51">
        <v>0</v>
      </c>
      <c r="W60" s="52">
        <v>0</v>
      </c>
      <c r="X60" s="92">
        <v>0</v>
      </c>
      <c r="Y60" s="93">
        <v>0</v>
      </c>
      <c r="Z60" s="51">
        <v>0</v>
      </c>
      <c r="AA60" s="46">
        <v>0</v>
      </c>
      <c r="AB60" s="93">
        <v>0</v>
      </c>
      <c r="AC60" s="51">
        <v>0</v>
      </c>
      <c r="AD60" s="46">
        <v>0</v>
      </c>
      <c r="AE60" s="93">
        <v>0</v>
      </c>
      <c r="AF60" s="51">
        <v>0</v>
      </c>
      <c r="AG60" s="51">
        <v>0</v>
      </c>
      <c r="AH60" s="51">
        <v>0</v>
      </c>
      <c r="AI60" s="46">
        <v>0</v>
      </c>
      <c r="AJ60" s="92">
        <v>0</v>
      </c>
      <c r="AK60" s="93">
        <v>0</v>
      </c>
      <c r="AL60" s="46">
        <v>0</v>
      </c>
    </row>
  </sheetData>
  <sheetProtection/>
  <mergeCells count="5">
    <mergeCell ref="W5:W6"/>
    <mergeCell ref="E4:E6"/>
    <mergeCell ref="D5:D6"/>
    <mergeCell ref="F5:F6"/>
    <mergeCell ref="P5:P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K21" sqref="K2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 t="s">
        <v>258</v>
      </c>
      <c r="N1" s="101"/>
    </row>
    <row r="2" spans="1:14" ht="22.5" customHeight="1">
      <c r="A2" s="35" t="s">
        <v>259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01"/>
    </row>
    <row r="3" spans="1:14" ht="19.5" customHeight="1">
      <c r="A3" s="58" t="s">
        <v>4</v>
      </c>
      <c r="B3" s="58"/>
      <c r="C3" s="58"/>
      <c r="D3" s="58"/>
      <c r="E3" s="102"/>
      <c r="F3" s="102"/>
      <c r="G3" s="102"/>
      <c r="H3" s="102"/>
      <c r="I3" s="102"/>
      <c r="J3" s="102"/>
      <c r="K3" s="102"/>
      <c r="L3" s="102"/>
      <c r="M3" s="40" t="s">
        <v>21</v>
      </c>
      <c r="N3" s="103"/>
    </row>
    <row r="4" spans="1:14" ht="19.5" customHeight="1">
      <c r="A4" s="104" t="s">
        <v>38</v>
      </c>
      <c r="B4" s="104"/>
      <c r="C4" s="104"/>
      <c r="D4" s="105"/>
      <c r="E4" s="186" t="s">
        <v>39</v>
      </c>
      <c r="F4" s="186" t="s">
        <v>260</v>
      </c>
      <c r="G4" s="185" t="s">
        <v>261</v>
      </c>
      <c r="H4" s="185" t="s">
        <v>262</v>
      </c>
      <c r="I4" s="186" t="s">
        <v>263</v>
      </c>
      <c r="J4" s="185" t="s">
        <v>264</v>
      </c>
      <c r="K4" s="185" t="s">
        <v>265</v>
      </c>
      <c r="L4" s="186" t="s">
        <v>266</v>
      </c>
      <c r="M4" s="180" t="s">
        <v>267</v>
      </c>
      <c r="N4" s="103"/>
    </row>
    <row r="5" spans="1:14" ht="19.5" customHeight="1">
      <c r="A5" s="60" t="s">
        <v>48</v>
      </c>
      <c r="B5" s="60"/>
      <c r="C5" s="106"/>
      <c r="D5" s="186" t="s">
        <v>234</v>
      </c>
      <c r="E5" s="186"/>
      <c r="F5" s="186"/>
      <c r="G5" s="185"/>
      <c r="H5" s="185"/>
      <c r="I5" s="186"/>
      <c r="J5" s="185"/>
      <c r="K5" s="185"/>
      <c r="L5" s="186"/>
      <c r="M5" s="180"/>
      <c r="N5" s="103"/>
    </row>
    <row r="6" spans="1:14" ht="18" customHeight="1">
      <c r="A6" s="107" t="s">
        <v>56</v>
      </c>
      <c r="B6" s="107" t="s">
        <v>57</v>
      </c>
      <c r="C6" s="108" t="s">
        <v>58</v>
      </c>
      <c r="D6" s="186"/>
      <c r="E6" s="186"/>
      <c r="F6" s="186"/>
      <c r="G6" s="185"/>
      <c r="H6" s="185"/>
      <c r="I6" s="186"/>
      <c r="J6" s="185"/>
      <c r="K6" s="185"/>
      <c r="L6" s="186"/>
      <c r="M6" s="180"/>
      <c r="N6" s="103"/>
    </row>
    <row r="7" spans="1:14" ht="19.5" customHeight="1">
      <c r="A7" s="47"/>
      <c r="B7" s="47"/>
      <c r="C7" s="47"/>
      <c r="D7" s="91" t="s">
        <v>39</v>
      </c>
      <c r="E7" s="53">
        <v>24784.58</v>
      </c>
      <c r="F7" s="53">
        <v>9950.79</v>
      </c>
      <c r="G7" s="53">
        <v>6676.59</v>
      </c>
      <c r="H7" s="53">
        <v>321.57</v>
      </c>
      <c r="I7" s="52">
        <v>3282.24</v>
      </c>
      <c r="J7" s="54">
        <v>0</v>
      </c>
      <c r="K7" s="52">
        <v>0</v>
      </c>
      <c r="L7" s="50">
        <v>4167.42</v>
      </c>
      <c r="M7" s="50">
        <v>385.97</v>
      </c>
      <c r="N7" s="109"/>
    </row>
    <row r="8" spans="1:14" ht="19.5" customHeight="1">
      <c r="A8" s="47"/>
      <c r="B8" s="47"/>
      <c r="C8" s="47"/>
      <c r="D8" s="91" t="s">
        <v>242</v>
      </c>
      <c r="E8" s="53">
        <v>5662.69</v>
      </c>
      <c r="F8" s="53">
        <v>2717.49</v>
      </c>
      <c r="G8" s="53">
        <v>102.71</v>
      </c>
      <c r="H8" s="53">
        <v>0</v>
      </c>
      <c r="I8" s="52">
        <v>658.63</v>
      </c>
      <c r="J8" s="54">
        <v>0</v>
      </c>
      <c r="K8" s="52">
        <v>0</v>
      </c>
      <c r="L8" s="50">
        <v>2183.86</v>
      </c>
      <c r="M8" s="50">
        <v>0</v>
      </c>
      <c r="N8" s="110"/>
    </row>
    <row r="9" spans="1:14" ht="19.5" customHeight="1">
      <c r="A9" s="47"/>
      <c r="B9" s="47"/>
      <c r="C9" s="47"/>
      <c r="D9" s="91" t="s">
        <v>243</v>
      </c>
      <c r="E9" s="53">
        <v>5662.69</v>
      </c>
      <c r="F9" s="53">
        <v>2717.49</v>
      </c>
      <c r="G9" s="53">
        <v>102.71</v>
      </c>
      <c r="H9" s="53">
        <v>0</v>
      </c>
      <c r="I9" s="52">
        <v>658.63</v>
      </c>
      <c r="J9" s="54">
        <v>0</v>
      </c>
      <c r="K9" s="52">
        <v>0</v>
      </c>
      <c r="L9" s="50">
        <v>2183.86</v>
      </c>
      <c r="M9" s="50">
        <v>0</v>
      </c>
      <c r="N9" s="111"/>
    </row>
    <row r="10" spans="1:14" ht="19.5" customHeight="1">
      <c r="A10" s="47" t="s">
        <v>147</v>
      </c>
      <c r="B10" s="47" t="s">
        <v>72</v>
      </c>
      <c r="C10" s="47" t="s">
        <v>76</v>
      </c>
      <c r="D10" s="91" t="s">
        <v>157</v>
      </c>
      <c r="E10" s="53">
        <v>2162.63</v>
      </c>
      <c r="F10" s="53">
        <v>1089.4</v>
      </c>
      <c r="G10" s="53">
        <v>33.8</v>
      </c>
      <c r="H10" s="53">
        <v>0</v>
      </c>
      <c r="I10" s="52">
        <v>658.63</v>
      </c>
      <c r="J10" s="54">
        <v>0</v>
      </c>
      <c r="K10" s="52">
        <v>0</v>
      </c>
      <c r="L10" s="50">
        <v>380.8</v>
      </c>
      <c r="M10" s="50">
        <v>0</v>
      </c>
      <c r="N10" s="111"/>
    </row>
    <row r="11" spans="1:14" ht="19.5" customHeight="1">
      <c r="A11" s="47" t="s">
        <v>147</v>
      </c>
      <c r="B11" s="47" t="s">
        <v>72</v>
      </c>
      <c r="C11" s="47" t="s">
        <v>63</v>
      </c>
      <c r="D11" s="91" t="s">
        <v>149</v>
      </c>
      <c r="E11" s="53">
        <v>3500.06</v>
      </c>
      <c r="F11" s="53">
        <v>1628.09</v>
      </c>
      <c r="G11" s="53">
        <v>68.91</v>
      </c>
      <c r="H11" s="53">
        <v>0</v>
      </c>
      <c r="I11" s="52">
        <v>0</v>
      </c>
      <c r="J11" s="54">
        <v>0</v>
      </c>
      <c r="K11" s="52">
        <v>0</v>
      </c>
      <c r="L11" s="50">
        <v>1803.06</v>
      </c>
      <c r="M11" s="50">
        <v>0</v>
      </c>
      <c r="N11" s="111"/>
    </row>
    <row r="12" spans="1:14" ht="19.5" customHeight="1">
      <c r="A12" s="47"/>
      <c r="B12" s="47"/>
      <c r="C12" s="47"/>
      <c r="D12" s="91" t="s">
        <v>244</v>
      </c>
      <c r="E12" s="53">
        <v>0.93</v>
      </c>
      <c r="F12" s="53">
        <v>0</v>
      </c>
      <c r="G12" s="53">
        <v>0</v>
      </c>
      <c r="H12" s="53">
        <v>0</v>
      </c>
      <c r="I12" s="52">
        <v>0.93</v>
      </c>
      <c r="J12" s="54">
        <v>0</v>
      </c>
      <c r="K12" s="52">
        <v>0</v>
      </c>
      <c r="L12" s="50">
        <v>0</v>
      </c>
      <c r="M12" s="50">
        <v>0</v>
      </c>
      <c r="N12" s="111"/>
    </row>
    <row r="13" spans="1:14" ht="19.5" customHeight="1">
      <c r="A13" s="47"/>
      <c r="B13" s="47"/>
      <c r="C13" s="47"/>
      <c r="D13" s="91" t="s">
        <v>248</v>
      </c>
      <c r="E13" s="53">
        <v>0.93</v>
      </c>
      <c r="F13" s="53">
        <v>0</v>
      </c>
      <c r="G13" s="53">
        <v>0</v>
      </c>
      <c r="H13" s="53">
        <v>0</v>
      </c>
      <c r="I13" s="52">
        <v>0.93</v>
      </c>
      <c r="J13" s="54">
        <v>0</v>
      </c>
      <c r="K13" s="52">
        <v>0</v>
      </c>
      <c r="L13" s="50">
        <v>0</v>
      </c>
      <c r="M13" s="50">
        <v>0</v>
      </c>
      <c r="N13" s="111"/>
    </row>
    <row r="14" spans="1:14" ht="19.5" customHeight="1">
      <c r="A14" s="47" t="s">
        <v>62</v>
      </c>
      <c r="B14" s="47" t="s">
        <v>67</v>
      </c>
      <c r="C14" s="47" t="s">
        <v>68</v>
      </c>
      <c r="D14" s="91" t="s">
        <v>69</v>
      </c>
      <c r="E14" s="53">
        <v>0.93</v>
      </c>
      <c r="F14" s="53">
        <v>0</v>
      </c>
      <c r="G14" s="53">
        <v>0</v>
      </c>
      <c r="H14" s="53">
        <v>0</v>
      </c>
      <c r="I14" s="52">
        <v>0.93</v>
      </c>
      <c r="J14" s="54">
        <v>0</v>
      </c>
      <c r="K14" s="52">
        <v>0</v>
      </c>
      <c r="L14" s="50">
        <v>0</v>
      </c>
      <c r="M14" s="50">
        <v>0</v>
      </c>
      <c r="N14" s="111"/>
    </row>
    <row r="15" spans="1:14" ht="19.5" customHeight="1">
      <c r="A15" s="47"/>
      <c r="B15" s="47"/>
      <c r="C15" s="47"/>
      <c r="D15" s="91" t="s">
        <v>249</v>
      </c>
      <c r="E15" s="53">
        <v>3688.87</v>
      </c>
      <c r="F15" s="53">
        <v>1100.9</v>
      </c>
      <c r="G15" s="53">
        <v>34.63</v>
      </c>
      <c r="H15" s="53">
        <v>0</v>
      </c>
      <c r="I15" s="52">
        <v>2479.54</v>
      </c>
      <c r="J15" s="54">
        <v>0</v>
      </c>
      <c r="K15" s="52">
        <v>0</v>
      </c>
      <c r="L15" s="50">
        <v>73.8</v>
      </c>
      <c r="M15" s="50">
        <v>0</v>
      </c>
      <c r="N15" s="111"/>
    </row>
    <row r="16" spans="1:14" ht="19.5" customHeight="1">
      <c r="A16" s="47"/>
      <c r="B16" s="47"/>
      <c r="C16" s="47"/>
      <c r="D16" s="91" t="s">
        <v>250</v>
      </c>
      <c r="E16" s="53">
        <v>1215.3</v>
      </c>
      <c r="F16" s="53">
        <v>1100.9</v>
      </c>
      <c r="G16" s="53">
        <v>34.63</v>
      </c>
      <c r="H16" s="53">
        <v>0</v>
      </c>
      <c r="I16" s="52">
        <v>5.97</v>
      </c>
      <c r="J16" s="54">
        <v>0</v>
      </c>
      <c r="K16" s="52">
        <v>0</v>
      </c>
      <c r="L16" s="50">
        <v>73.8</v>
      </c>
      <c r="M16" s="50">
        <v>0</v>
      </c>
      <c r="N16" s="111"/>
    </row>
    <row r="17" spans="1:14" ht="19.5" customHeight="1">
      <c r="A17" s="47" t="s">
        <v>70</v>
      </c>
      <c r="B17" s="47" t="s">
        <v>76</v>
      </c>
      <c r="C17" s="47" t="s">
        <v>68</v>
      </c>
      <c r="D17" s="91" t="s">
        <v>181</v>
      </c>
      <c r="E17" s="53">
        <v>1215.3</v>
      </c>
      <c r="F17" s="53">
        <v>1100.9</v>
      </c>
      <c r="G17" s="53">
        <v>34.63</v>
      </c>
      <c r="H17" s="53">
        <v>0</v>
      </c>
      <c r="I17" s="52">
        <v>5.97</v>
      </c>
      <c r="J17" s="54">
        <v>0</v>
      </c>
      <c r="K17" s="52">
        <v>0</v>
      </c>
      <c r="L17" s="50">
        <v>73.8</v>
      </c>
      <c r="M17" s="50">
        <v>0</v>
      </c>
      <c r="N17" s="111"/>
    </row>
    <row r="18" spans="1:14" ht="19.5" customHeight="1">
      <c r="A18" s="47"/>
      <c r="B18" s="47"/>
      <c r="C18" s="47"/>
      <c r="D18" s="91" t="s">
        <v>251</v>
      </c>
      <c r="E18" s="53">
        <v>2473.57</v>
      </c>
      <c r="F18" s="53">
        <v>0</v>
      </c>
      <c r="G18" s="53">
        <v>0</v>
      </c>
      <c r="H18" s="53">
        <v>0</v>
      </c>
      <c r="I18" s="52">
        <v>2473.57</v>
      </c>
      <c r="J18" s="54">
        <v>0</v>
      </c>
      <c r="K18" s="52">
        <v>0</v>
      </c>
      <c r="L18" s="50">
        <v>0</v>
      </c>
      <c r="M18" s="50">
        <v>0</v>
      </c>
      <c r="N18" s="111"/>
    </row>
    <row r="19" spans="1:14" ht="19.5" customHeight="1">
      <c r="A19" s="47" t="s">
        <v>70</v>
      </c>
      <c r="B19" s="47" t="s">
        <v>63</v>
      </c>
      <c r="C19" s="47" t="s">
        <v>68</v>
      </c>
      <c r="D19" s="91" t="s">
        <v>71</v>
      </c>
      <c r="E19" s="53">
        <v>1170.2</v>
      </c>
      <c r="F19" s="53">
        <v>0</v>
      </c>
      <c r="G19" s="53">
        <v>0</v>
      </c>
      <c r="H19" s="53">
        <v>0</v>
      </c>
      <c r="I19" s="52">
        <v>1170.2</v>
      </c>
      <c r="J19" s="54">
        <v>0</v>
      </c>
      <c r="K19" s="52">
        <v>0</v>
      </c>
      <c r="L19" s="50">
        <v>0</v>
      </c>
      <c r="M19" s="50">
        <v>0</v>
      </c>
      <c r="N19" s="111"/>
    </row>
    <row r="20" spans="1:14" ht="19.5" customHeight="1">
      <c r="A20" s="47" t="s">
        <v>70</v>
      </c>
      <c r="B20" s="47" t="s">
        <v>63</v>
      </c>
      <c r="C20" s="47" t="s">
        <v>76</v>
      </c>
      <c r="D20" s="91" t="s">
        <v>89</v>
      </c>
      <c r="E20" s="53">
        <v>1007.84</v>
      </c>
      <c r="F20" s="53">
        <v>0</v>
      </c>
      <c r="G20" s="53">
        <v>0</v>
      </c>
      <c r="H20" s="53">
        <v>0</v>
      </c>
      <c r="I20" s="52">
        <v>1007.84</v>
      </c>
      <c r="J20" s="54">
        <v>0</v>
      </c>
      <c r="K20" s="52">
        <v>0</v>
      </c>
      <c r="L20" s="50">
        <v>0</v>
      </c>
      <c r="M20" s="50">
        <v>0</v>
      </c>
      <c r="N20" s="111"/>
    </row>
    <row r="21" spans="1:14" ht="19.5" customHeight="1">
      <c r="A21" s="47" t="s">
        <v>70</v>
      </c>
      <c r="B21" s="47" t="s">
        <v>63</v>
      </c>
      <c r="C21" s="47" t="s">
        <v>72</v>
      </c>
      <c r="D21" s="91" t="s">
        <v>73</v>
      </c>
      <c r="E21" s="53">
        <v>295.53</v>
      </c>
      <c r="F21" s="53">
        <v>0</v>
      </c>
      <c r="G21" s="53">
        <v>0</v>
      </c>
      <c r="H21" s="53">
        <v>0</v>
      </c>
      <c r="I21" s="52">
        <v>295.53</v>
      </c>
      <c r="J21" s="54">
        <v>0</v>
      </c>
      <c r="K21" s="52">
        <v>0</v>
      </c>
      <c r="L21" s="50">
        <v>0</v>
      </c>
      <c r="M21" s="50">
        <v>0</v>
      </c>
      <c r="N21" s="111"/>
    </row>
    <row r="22" spans="1:14" ht="19.5" customHeight="1">
      <c r="A22" s="47"/>
      <c r="B22" s="47"/>
      <c r="C22" s="47"/>
      <c r="D22" s="91" t="s">
        <v>252</v>
      </c>
      <c r="E22" s="53">
        <v>15432.09</v>
      </c>
      <c r="F22" s="53">
        <v>6132.4</v>
      </c>
      <c r="G22" s="53">
        <v>6539.25</v>
      </c>
      <c r="H22" s="53">
        <v>321.57</v>
      </c>
      <c r="I22" s="52">
        <v>143.14</v>
      </c>
      <c r="J22" s="54">
        <v>0</v>
      </c>
      <c r="K22" s="52">
        <v>0</v>
      </c>
      <c r="L22" s="50">
        <v>1909.76</v>
      </c>
      <c r="M22" s="50">
        <v>385.97</v>
      </c>
      <c r="N22" s="111"/>
    </row>
    <row r="23" spans="1:14" ht="19.5" customHeight="1">
      <c r="A23" s="47"/>
      <c r="B23" s="47"/>
      <c r="C23" s="47"/>
      <c r="D23" s="91" t="s">
        <v>253</v>
      </c>
      <c r="E23" s="53">
        <v>15432.09</v>
      </c>
      <c r="F23" s="53">
        <v>6132.4</v>
      </c>
      <c r="G23" s="53">
        <v>6539.25</v>
      </c>
      <c r="H23" s="53">
        <v>321.57</v>
      </c>
      <c r="I23" s="52">
        <v>143.14</v>
      </c>
      <c r="J23" s="54">
        <v>0</v>
      </c>
      <c r="K23" s="52">
        <v>0</v>
      </c>
      <c r="L23" s="50">
        <v>1909.76</v>
      </c>
      <c r="M23" s="50">
        <v>385.97</v>
      </c>
      <c r="N23" s="112"/>
    </row>
    <row r="24" spans="1:14" ht="19.5" customHeight="1">
      <c r="A24" s="47" t="s">
        <v>74</v>
      </c>
      <c r="B24" s="47" t="s">
        <v>68</v>
      </c>
      <c r="C24" s="47" t="s">
        <v>68</v>
      </c>
      <c r="D24" s="91" t="s">
        <v>75</v>
      </c>
      <c r="E24" s="53">
        <v>11307.49</v>
      </c>
      <c r="F24" s="53">
        <v>4133.09</v>
      </c>
      <c r="G24" s="53">
        <v>6335.96</v>
      </c>
      <c r="H24" s="53">
        <v>321.57</v>
      </c>
      <c r="I24" s="52">
        <v>7.76</v>
      </c>
      <c r="J24" s="54">
        <v>0</v>
      </c>
      <c r="K24" s="52">
        <v>0</v>
      </c>
      <c r="L24" s="50">
        <v>312.15</v>
      </c>
      <c r="M24" s="50">
        <v>196.96</v>
      </c>
      <c r="N24" s="112"/>
    </row>
    <row r="25" spans="1:14" ht="19.5" customHeight="1">
      <c r="A25" s="47" t="s">
        <v>74</v>
      </c>
      <c r="B25" s="47" t="s">
        <v>68</v>
      </c>
      <c r="C25" s="47" t="s">
        <v>72</v>
      </c>
      <c r="D25" s="91" t="s">
        <v>143</v>
      </c>
      <c r="E25" s="53">
        <v>520.41</v>
      </c>
      <c r="F25" s="53">
        <v>220.43</v>
      </c>
      <c r="G25" s="53">
        <v>40.78</v>
      </c>
      <c r="H25" s="53">
        <v>0</v>
      </c>
      <c r="I25" s="52">
        <v>23.54</v>
      </c>
      <c r="J25" s="54">
        <v>0</v>
      </c>
      <c r="K25" s="52">
        <v>0</v>
      </c>
      <c r="L25" s="50">
        <v>179.65</v>
      </c>
      <c r="M25" s="50">
        <v>56.01</v>
      </c>
      <c r="N25" s="112"/>
    </row>
    <row r="26" spans="1:14" ht="19.5" customHeight="1">
      <c r="A26" s="47" t="s">
        <v>74</v>
      </c>
      <c r="B26" s="47" t="s">
        <v>68</v>
      </c>
      <c r="C26" s="47" t="s">
        <v>90</v>
      </c>
      <c r="D26" s="91" t="s">
        <v>91</v>
      </c>
      <c r="E26" s="53">
        <v>131.32</v>
      </c>
      <c r="F26" s="53">
        <v>53.92</v>
      </c>
      <c r="G26" s="53">
        <v>1.66</v>
      </c>
      <c r="H26" s="53">
        <v>0</v>
      </c>
      <c r="I26" s="52">
        <v>2.05</v>
      </c>
      <c r="J26" s="54">
        <v>0</v>
      </c>
      <c r="K26" s="52">
        <v>0</v>
      </c>
      <c r="L26" s="50">
        <v>68.69</v>
      </c>
      <c r="M26" s="50">
        <v>5</v>
      </c>
      <c r="N26" s="112"/>
    </row>
    <row r="27" spans="1:14" ht="19.5" customHeight="1">
      <c r="A27" s="47" t="s">
        <v>74</v>
      </c>
      <c r="B27" s="47" t="s">
        <v>68</v>
      </c>
      <c r="C27" s="47" t="s">
        <v>94</v>
      </c>
      <c r="D27" s="91" t="s">
        <v>95</v>
      </c>
      <c r="E27" s="53">
        <v>572.71</v>
      </c>
      <c r="F27" s="53">
        <v>239.99</v>
      </c>
      <c r="G27" s="53">
        <v>6</v>
      </c>
      <c r="H27" s="53">
        <v>0</v>
      </c>
      <c r="I27" s="52">
        <v>7.92</v>
      </c>
      <c r="J27" s="54">
        <v>0</v>
      </c>
      <c r="K27" s="52">
        <v>0</v>
      </c>
      <c r="L27" s="50">
        <v>233.8</v>
      </c>
      <c r="M27" s="50">
        <v>85</v>
      </c>
      <c r="N27" s="112"/>
    </row>
    <row r="28" spans="1:14" ht="19.5" customHeight="1">
      <c r="A28" s="47" t="s">
        <v>74</v>
      </c>
      <c r="B28" s="47" t="s">
        <v>68</v>
      </c>
      <c r="C28" s="47" t="s">
        <v>67</v>
      </c>
      <c r="D28" s="91" t="s">
        <v>78</v>
      </c>
      <c r="E28" s="53">
        <v>2900.16</v>
      </c>
      <c r="F28" s="53">
        <v>1484.97</v>
      </c>
      <c r="G28" s="53">
        <v>154.85</v>
      </c>
      <c r="H28" s="53">
        <v>0</v>
      </c>
      <c r="I28" s="52">
        <v>101.87</v>
      </c>
      <c r="J28" s="54">
        <v>0</v>
      </c>
      <c r="K28" s="52">
        <v>0</v>
      </c>
      <c r="L28" s="50">
        <v>1115.47</v>
      </c>
      <c r="M28" s="50">
        <v>43</v>
      </c>
      <c r="N28" s="112"/>
    </row>
    <row r="29" spans="1:14" ht="19.5" customHeight="1">
      <c r="A29" s="113"/>
      <c r="B29" s="114"/>
      <c r="C29" s="114"/>
      <c r="D29" s="114"/>
      <c r="E29" s="114"/>
      <c r="F29" s="114"/>
      <c r="G29" s="114"/>
      <c r="H29" s="115"/>
      <c r="I29" s="114"/>
      <c r="J29" s="114"/>
      <c r="K29" s="114"/>
      <c r="L29" s="115"/>
      <c r="M29" s="114"/>
      <c r="N29" s="112"/>
    </row>
    <row r="30" spans="1:14" ht="19.5" customHeight="1">
      <c r="A30" s="112"/>
      <c r="B30" s="112"/>
      <c r="C30" s="112"/>
      <c r="D30" s="112"/>
      <c r="E30" s="112"/>
      <c r="F30" s="112"/>
      <c r="G30" s="112"/>
      <c r="H30" s="116"/>
      <c r="I30" s="112"/>
      <c r="J30" s="112"/>
      <c r="K30" s="112"/>
      <c r="L30" s="116"/>
      <c r="M30" s="112"/>
      <c r="N30" s="112"/>
    </row>
    <row r="31" spans="1:14" ht="19.5" customHeight="1">
      <c r="A31" s="112"/>
      <c r="B31" s="112"/>
      <c r="C31" s="112"/>
      <c r="D31" s="112"/>
      <c r="E31" s="112"/>
      <c r="F31" s="112"/>
      <c r="G31" s="112"/>
      <c r="H31" s="116"/>
      <c r="I31" s="112"/>
      <c r="J31" s="112"/>
      <c r="K31" s="112"/>
      <c r="L31" s="116"/>
      <c r="M31" s="112"/>
      <c r="N31" s="112"/>
    </row>
    <row r="32" spans="1:14" ht="19.5" customHeight="1">
      <c r="A32" s="112"/>
      <c r="B32" s="112"/>
      <c r="C32" s="112"/>
      <c r="D32" s="112"/>
      <c r="E32" s="112"/>
      <c r="F32" s="112"/>
      <c r="G32" s="112"/>
      <c r="H32" s="116"/>
      <c r="I32" s="112"/>
      <c r="J32" s="112"/>
      <c r="K32" s="112"/>
      <c r="L32" s="116"/>
      <c r="M32" s="112"/>
      <c r="N32" s="112"/>
    </row>
    <row r="33" spans="1:14" ht="19.5" customHeight="1">
      <c r="A33" s="112"/>
      <c r="B33" s="112"/>
      <c r="C33" s="112"/>
      <c r="D33" s="112"/>
      <c r="E33" s="112"/>
      <c r="F33" s="112"/>
      <c r="G33" s="112"/>
      <c r="H33" s="116"/>
      <c r="I33" s="112"/>
      <c r="J33" s="112"/>
      <c r="K33" s="112"/>
      <c r="L33" s="116"/>
      <c r="M33" s="112"/>
      <c r="N33" s="112"/>
    </row>
  </sheetData>
  <sheetProtection/>
  <mergeCells count="10">
    <mergeCell ref="K4:K6"/>
    <mergeCell ref="L4:L6"/>
    <mergeCell ref="M4:M6"/>
    <mergeCell ref="D5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9"/>
  <sheetViews>
    <sheetView zoomScalePageLayoutView="0" workbookViewId="0" topLeftCell="A1">
      <selection activeCell="E29" sqref="E29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1"/>
      <c r="B1" s="31"/>
      <c r="C1" s="31"/>
      <c r="D1" s="11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74" t="s">
        <v>268</v>
      </c>
      <c r="Z1" s="118"/>
    </row>
    <row r="2" spans="1:26" ht="25.5" customHeight="1">
      <c r="A2" s="119" t="s">
        <v>269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18"/>
    </row>
    <row r="3" spans="1:26" ht="19.5" customHeight="1">
      <c r="A3" s="37" t="s">
        <v>4</v>
      </c>
      <c r="B3" s="37"/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40" t="s">
        <v>21</v>
      </c>
      <c r="Z3" s="118"/>
    </row>
    <row r="4" spans="1:26" ht="19.5" customHeight="1">
      <c r="A4" s="41" t="s">
        <v>38</v>
      </c>
      <c r="B4" s="41"/>
      <c r="C4" s="41"/>
      <c r="D4" s="41"/>
      <c r="E4" s="178" t="s">
        <v>39</v>
      </c>
      <c r="F4" s="178" t="s">
        <v>270</v>
      </c>
      <c r="G4" s="178" t="s">
        <v>271</v>
      </c>
      <c r="H4" s="178" t="s">
        <v>272</v>
      </c>
      <c r="I4" s="178" t="s">
        <v>273</v>
      </c>
      <c r="J4" s="178" t="s">
        <v>274</v>
      </c>
      <c r="K4" s="178" t="s">
        <v>275</v>
      </c>
      <c r="L4" s="178" t="s">
        <v>276</v>
      </c>
      <c r="M4" s="178" t="s">
        <v>277</v>
      </c>
      <c r="N4" s="178" t="s">
        <v>278</v>
      </c>
      <c r="O4" s="178" t="s">
        <v>279</v>
      </c>
      <c r="P4" s="178" t="s">
        <v>280</v>
      </c>
      <c r="Q4" s="178" t="s">
        <v>281</v>
      </c>
      <c r="R4" s="178" t="s">
        <v>282</v>
      </c>
      <c r="S4" s="178" t="s">
        <v>283</v>
      </c>
      <c r="T4" s="178" t="s">
        <v>284</v>
      </c>
      <c r="U4" s="178" t="s">
        <v>285</v>
      </c>
      <c r="V4" s="178" t="s">
        <v>286</v>
      </c>
      <c r="W4" s="178" t="s">
        <v>287</v>
      </c>
      <c r="X4" s="178" t="s">
        <v>288</v>
      </c>
      <c r="Y4" s="178" t="s">
        <v>289</v>
      </c>
      <c r="Z4" s="118"/>
    </row>
    <row r="5" spans="1:26" ht="19.5" customHeight="1">
      <c r="A5" s="41" t="s">
        <v>48</v>
      </c>
      <c r="B5" s="121"/>
      <c r="C5" s="121"/>
      <c r="D5" s="178" t="s">
        <v>234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18"/>
    </row>
    <row r="6" spans="1:26" ht="20.25" customHeight="1">
      <c r="A6" s="122" t="s">
        <v>56</v>
      </c>
      <c r="B6" s="43" t="s">
        <v>57</v>
      </c>
      <c r="C6" s="43" t="s">
        <v>58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18"/>
    </row>
    <row r="7" spans="1:26" ht="19.5" customHeight="1">
      <c r="A7" s="45"/>
      <c r="B7" s="45"/>
      <c r="C7" s="45"/>
      <c r="D7" s="45" t="s">
        <v>39</v>
      </c>
      <c r="E7" s="46">
        <v>5452.02</v>
      </c>
      <c r="F7" s="46">
        <v>1106.81</v>
      </c>
      <c r="G7" s="46">
        <v>41.31</v>
      </c>
      <c r="H7" s="46">
        <v>3</v>
      </c>
      <c r="I7" s="46">
        <v>8.999999999999998</v>
      </c>
      <c r="J7" s="46">
        <v>160.82</v>
      </c>
      <c r="K7" s="46">
        <v>472.6</v>
      </c>
      <c r="L7" s="46">
        <v>406.06</v>
      </c>
      <c r="M7" s="46">
        <v>0</v>
      </c>
      <c r="N7" s="46">
        <v>593.26</v>
      </c>
      <c r="O7" s="46">
        <v>39.21</v>
      </c>
      <c r="P7" s="46">
        <v>3</v>
      </c>
      <c r="Q7" s="46">
        <v>148.31</v>
      </c>
      <c r="R7" s="46">
        <v>148.61</v>
      </c>
      <c r="S7" s="46">
        <v>55.33</v>
      </c>
      <c r="T7" s="46">
        <v>165</v>
      </c>
      <c r="U7" s="46">
        <v>402.56</v>
      </c>
      <c r="V7" s="46">
        <v>295.15</v>
      </c>
      <c r="W7" s="46">
        <v>997.73</v>
      </c>
      <c r="X7" s="46">
        <v>0</v>
      </c>
      <c r="Y7" s="46">
        <v>404.26</v>
      </c>
      <c r="Z7" s="109"/>
    </row>
    <row r="8" spans="1:26" ht="19.5" customHeight="1">
      <c r="A8" s="45"/>
      <c r="B8" s="45"/>
      <c r="C8" s="45"/>
      <c r="D8" s="45" t="s">
        <v>242</v>
      </c>
      <c r="E8" s="46">
        <v>434.91</v>
      </c>
      <c r="F8" s="46">
        <v>24</v>
      </c>
      <c r="G8" s="46">
        <v>8.2</v>
      </c>
      <c r="H8" s="46">
        <v>3</v>
      </c>
      <c r="I8" s="46">
        <v>0</v>
      </c>
      <c r="J8" s="46">
        <v>15</v>
      </c>
      <c r="K8" s="46">
        <v>58</v>
      </c>
      <c r="L8" s="46">
        <v>32</v>
      </c>
      <c r="M8" s="46">
        <v>0</v>
      </c>
      <c r="N8" s="46">
        <v>80</v>
      </c>
      <c r="O8" s="46">
        <v>0</v>
      </c>
      <c r="P8" s="46">
        <v>0</v>
      </c>
      <c r="Q8" s="46">
        <v>1</v>
      </c>
      <c r="R8" s="46">
        <v>12</v>
      </c>
      <c r="S8" s="46">
        <v>25</v>
      </c>
      <c r="T8" s="46">
        <v>0</v>
      </c>
      <c r="U8" s="46">
        <v>59.82</v>
      </c>
      <c r="V8" s="46">
        <v>81.53</v>
      </c>
      <c r="W8" s="46">
        <v>0</v>
      </c>
      <c r="X8" s="46">
        <v>0</v>
      </c>
      <c r="Y8" s="46">
        <v>35.36</v>
      </c>
      <c r="Z8" s="118"/>
    </row>
    <row r="9" spans="1:26" ht="19.5" customHeight="1">
      <c r="A9" s="45"/>
      <c r="B9" s="45"/>
      <c r="C9" s="45"/>
      <c r="D9" s="45" t="s">
        <v>243</v>
      </c>
      <c r="E9" s="46">
        <v>434.91</v>
      </c>
      <c r="F9" s="46">
        <v>24</v>
      </c>
      <c r="G9" s="46">
        <v>8.2</v>
      </c>
      <c r="H9" s="46">
        <v>3</v>
      </c>
      <c r="I9" s="46">
        <v>0</v>
      </c>
      <c r="J9" s="46">
        <v>15</v>
      </c>
      <c r="K9" s="46">
        <v>58</v>
      </c>
      <c r="L9" s="46">
        <v>32</v>
      </c>
      <c r="M9" s="46">
        <v>0</v>
      </c>
      <c r="N9" s="46">
        <v>80</v>
      </c>
      <c r="O9" s="46">
        <v>0</v>
      </c>
      <c r="P9" s="46">
        <v>0</v>
      </c>
      <c r="Q9" s="46">
        <v>1</v>
      </c>
      <c r="R9" s="46">
        <v>12</v>
      </c>
      <c r="S9" s="46">
        <v>25</v>
      </c>
      <c r="T9" s="46">
        <v>0</v>
      </c>
      <c r="U9" s="46">
        <v>59.82</v>
      </c>
      <c r="V9" s="46">
        <v>81.53</v>
      </c>
      <c r="W9" s="46">
        <v>0</v>
      </c>
      <c r="X9" s="46">
        <v>0</v>
      </c>
      <c r="Y9" s="46">
        <v>35.36</v>
      </c>
      <c r="Z9" s="123"/>
    </row>
    <row r="10" spans="1:26" ht="19.5" customHeight="1">
      <c r="A10" s="47" t="s">
        <v>147</v>
      </c>
      <c r="B10" s="47" t="s">
        <v>72</v>
      </c>
      <c r="C10" s="47" t="s">
        <v>76</v>
      </c>
      <c r="D10" s="91" t="s">
        <v>157</v>
      </c>
      <c r="E10" s="53">
        <v>350.54</v>
      </c>
      <c r="F10" s="53">
        <v>24</v>
      </c>
      <c r="G10" s="53">
        <v>8.2</v>
      </c>
      <c r="H10" s="53">
        <v>3</v>
      </c>
      <c r="I10" s="53">
        <v>0</v>
      </c>
      <c r="J10" s="53">
        <v>15</v>
      </c>
      <c r="K10" s="53">
        <v>58</v>
      </c>
      <c r="L10" s="53">
        <v>32</v>
      </c>
      <c r="M10" s="53">
        <v>0</v>
      </c>
      <c r="N10" s="53">
        <v>80</v>
      </c>
      <c r="O10" s="46">
        <v>0</v>
      </c>
      <c r="P10" s="54">
        <v>0</v>
      </c>
      <c r="Q10" s="53">
        <v>1</v>
      </c>
      <c r="R10" s="53">
        <v>12</v>
      </c>
      <c r="S10" s="53">
        <v>25</v>
      </c>
      <c r="T10" s="53">
        <v>0</v>
      </c>
      <c r="U10" s="53">
        <v>24.3</v>
      </c>
      <c r="V10" s="53">
        <v>32.68</v>
      </c>
      <c r="W10" s="46">
        <v>0</v>
      </c>
      <c r="X10" s="92">
        <v>0</v>
      </c>
      <c r="Y10" s="50">
        <v>35.36</v>
      </c>
      <c r="Z10" s="123"/>
    </row>
    <row r="11" spans="1:26" ht="19.5" customHeight="1">
      <c r="A11" s="47" t="s">
        <v>147</v>
      </c>
      <c r="B11" s="47" t="s">
        <v>72</v>
      </c>
      <c r="C11" s="47" t="s">
        <v>63</v>
      </c>
      <c r="D11" s="91" t="s">
        <v>149</v>
      </c>
      <c r="E11" s="53">
        <v>84.37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46">
        <v>0</v>
      </c>
      <c r="P11" s="54">
        <v>0</v>
      </c>
      <c r="Q11" s="53">
        <v>0</v>
      </c>
      <c r="R11" s="53">
        <v>0</v>
      </c>
      <c r="S11" s="53">
        <v>0</v>
      </c>
      <c r="T11" s="53">
        <v>0</v>
      </c>
      <c r="U11" s="53">
        <v>35.52</v>
      </c>
      <c r="V11" s="53">
        <v>48.85</v>
      </c>
      <c r="W11" s="46">
        <v>0</v>
      </c>
      <c r="X11" s="92">
        <v>0</v>
      </c>
      <c r="Y11" s="50">
        <v>0</v>
      </c>
      <c r="Z11" s="123"/>
    </row>
    <row r="12" spans="1:26" ht="19.5" customHeight="1">
      <c r="A12" s="47"/>
      <c r="B12" s="47"/>
      <c r="C12" s="47"/>
      <c r="D12" s="91" t="s">
        <v>244</v>
      </c>
      <c r="E12" s="53">
        <v>11.42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46">
        <v>0</v>
      </c>
      <c r="P12" s="54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46">
        <v>0</v>
      </c>
      <c r="X12" s="92">
        <v>0</v>
      </c>
      <c r="Y12" s="50">
        <v>11.42</v>
      </c>
      <c r="Z12" s="123"/>
    </row>
    <row r="13" spans="1:26" ht="19.5" customHeight="1">
      <c r="A13" s="47"/>
      <c r="B13" s="47"/>
      <c r="C13" s="47"/>
      <c r="D13" s="91" t="s">
        <v>245</v>
      </c>
      <c r="E13" s="53">
        <v>11.42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46">
        <v>0</v>
      </c>
      <c r="P13" s="54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46">
        <v>0</v>
      </c>
      <c r="X13" s="92">
        <v>0</v>
      </c>
      <c r="Y13" s="50">
        <v>11.42</v>
      </c>
      <c r="Z13" s="123"/>
    </row>
    <row r="14" spans="1:26" ht="19.5" customHeight="1">
      <c r="A14" s="47" t="s">
        <v>62</v>
      </c>
      <c r="B14" s="47" t="s">
        <v>63</v>
      </c>
      <c r="C14" s="47" t="s">
        <v>64</v>
      </c>
      <c r="D14" s="91" t="s">
        <v>66</v>
      </c>
      <c r="E14" s="53">
        <v>11.42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46">
        <v>0</v>
      </c>
      <c r="P14" s="54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46">
        <v>0</v>
      </c>
      <c r="X14" s="92">
        <v>0</v>
      </c>
      <c r="Y14" s="50">
        <v>11.42</v>
      </c>
      <c r="Z14" s="123"/>
    </row>
    <row r="15" spans="1:26" ht="19.5" customHeight="1">
      <c r="A15" s="47"/>
      <c r="B15" s="47"/>
      <c r="C15" s="47"/>
      <c r="D15" s="91" t="s">
        <v>249</v>
      </c>
      <c r="E15" s="53">
        <v>454.54</v>
      </c>
      <c r="F15" s="53">
        <v>160</v>
      </c>
      <c r="G15" s="53">
        <v>0</v>
      </c>
      <c r="H15" s="53">
        <v>0</v>
      </c>
      <c r="I15" s="53">
        <v>0</v>
      </c>
      <c r="J15" s="53">
        <v>30</v>
      </c>
      <c r="K15" s="53">
        <v>40</v>
      </c>
      <c r="L15" s="53">
        <v>16.24</v>
      </c>
      <c r="M15" s="53">
        <v>0</v>
      </c>
      <c r="N15" s="53">
        <v>0</v>
      </c>
      <c r="O15" s="46">
        <v>0</v>
      </c>
      <c r="P15" s="54">
        <v>0</v>
      </c>
      <c r="Q15" s="53">
        <v>0</v>
      </c>
      <c r="R15" s="53">
        <v>0</v>
      </c>
      <c r="S15" s="53">
        <v>0</v>
      </c>
      <c r="T15" s="53">
        <v>150</v>
      </c>
      <c r="U15" s="53">
        <v>25.27</v>
      </c>
      <c r="V15" s="53">
        <v>33.03</v>
      </c>
      <c r="W15" s="46">
        <v>0</v>
      </c>
      <c r="X15" s="92">
        <v>0</v>
      </c>
      <c r="Y15" s="50">
        <v>0</v>
      </c>
      <c r="Z15" s="123"/>
    </row>
    <row r="16" spans="1:26" ht="19.5" customHeight="1">
      <c r="A16" s="47"/>
      <c r="B16" s="47"/>
      <c r="C16" s="47"/>
      <c r="D16" s="91" t="s">
        <v>250</v>
      </c>
      <c r="E16" s="53">
        <v>454.54</v>
      </c>
      <c r="F16" s="53">
        <v>160</v>
      </c>
      <c r="G16" s="53">
        <v>0</v>
      </c>
      <c r="H16" s="53">
        <v>0</v>
      </c>
      <c r="I16" s="53">
        <v>0</v>
      </c>
      <c r="J16" s="53">
        <v>30</v>
      </c>
      <c r="K16" s="53">
        <v>40</v>
      </c>
      <c r="L16" s="53">
        <v>16.24</v>
      </c>
      <c r="M16" s="53">
        <v>0</v>
      </c>
      <c r="N16" s="53">
        <v>0</v>
      </c>
      <c r="O16" s="46">
        <v>0</v>
      </c>
      <c r="P16" s="54">
        <v>0</v>
      </c>
      <c r="Q16" s="53">
        <v>0</v>
      </c>
      <c r="R16" s="53">
        <v>0</v>
      </c>
      <c r="S16" s="53">
        <v>0</v>
      </c>
      <c r="T16" s="53">
        <v>150</v>
      </c>
      <c r="U16" s="53">
        <v>25.27</v>
      </c>
      <c r="V16" s="53">
        <v>33.03</v>
      </c>
      <c r="W16" s="46">
        <v>0</v>
      </c>
      <c r="X16" s="92">
        <v>0</v>
      </c>
      <c r="Y16" s="50">
        <v>0</v>
      </c>
      <c r="Z16" s="123"/>
    </row>
    <row r="17" spans="1:26" ht="19.5" customHeight="1">
      <c r="A17" s="47" t="s">
        <v>70</v>
      </c>
      <c r="B17" s="47" t="s">
        <v>76</v>
      </c>
      <c r="C17" s="47" t="s">
        <v>68</v>
      </c>
      <c r="D17" s="91" t="s">
        <v>181</v>
      </c>
      <c r="E17" s="53">
        <v>454.54</v>
      </c>
      <c r="F17" s="53">
        <v>160</v>
      </c>
      <c r="G17" s="53">
        <v>0</v>
      </c>
      <c r="H17" s="53">
        <v>0</v>
      </c>
      <c r="I17" s="53">
        <v>0</v>
      </c>
      <c r="J17" s="53">
        <v>30</v>
      </c>
      <c r="K17" s="53">
        <v>40</v>
      </c>
      <c r="L17" s="53">
        <v>16.24</v>
      </c>
      <c r="M17" s="53">
        <v>0</v>
      </c>
      <c r="N17" s="53">
        <v>0</v>
      </c>
      <c r="O17" s="46">
        <v>0</v>
      </c>
      <c r="P17" s="54">
        <v>0</v>
      </c>
      <c r="Q17" s="53">
        <v>0</v>
      </c>
      <c r="R17" s="53">
        <v>0</v>
      </c>
      <c r="S17" s="53">
        <v>0</v>
      </c>
      <c r="T17" s="53">
        <v>150</v>
      </c>
      <c r="U17" s="53">
        <v>25.27</v>
      </c>
      <c r="V17" s="53">
        <v>33.03</v>
      </c>
      <c r="W17" s="46">
        <v>0</v>
      </c>
      <c r="X17" s="92">
        <v>0</v>
      </c>
      <c r="Y17" s="50">
        <v>0</v>
      </c>
      <c r="Z17" s="123"/>
    </row>
    <row r="18" spans="1:26" ht="19.5" customHeight="1">
      <c r="A18" s="47"/>
      <c r="B18" s="47"/>
      <c r="C18" s="47"/>
      <c r="D18" s="91" t="s">
        <v>252</v>
      </c>
      <c r="E18" s="53">
        <v>4551.15</v>
      </c>
      <c r="F18" s="53">
        <v>922.81</v>
      </c>
      <c r="G18" s="53">
        <v>33.11</v>
      </c>
      <c r="H18" s="53">
        <v>0</v>
      </c>
      <c r="I18" s="53">
        <v>8.999999999999998</v>
      </c>
      <c r="J18" s="53">
        <v>115.82</v>
      </c>
      <c r="K18" s="53">
        <v>374.6</v>
      </c>
      <c r="L18" s="53">
        <v>357.82</v>
      </c>
      <c r="M18" s="53">
        <v>0</v>
      </c>
      <c r="N18" s="53">
        <v>513.26</v>
      </c>
      <c r="O18" s="46">
        <v>39.21</v>
      </c>
      <c r="P18" s="54">
        <v>3</v>
      </c>
      <c r="Q18" s="53">
        <v>147.31</v>
      </c>
      <c r="R18" s="53">
        <v>136.61</v>
      </c>
      <c r="S18" s="53">
        <v>30.33</v>
      </c>
      <c r="T18" s="53">
        <v>15</v>
      </c>
      <c r="U18" s="53">
        <v>317.47</v>
      </c>
      <c r="V18" s="53">
        <v>180.59</v>
      </c>
      <c r="W18" s="46">
        <v>997.73</v>
      </c>
      <c r="X18" s="92">
        <v>0</v>
      </c>
      <c r="Y18" s="50">
        <v>357.48</v>
      </c>
      <c r="Z18" s="123"/>
    </row>
    <row r="19" spans="1:26" ht="19.5" customHeight="1">
      <c r="A19" s="47"/>
      <c r="B19" s="47"/>
      <c r="C19" s="47"/>
      <c r="D19" s="91" t="s">
        <v>253</v>
      </c>
      <c r="E19" s="53">
        <f>4407.15+144</f>
        <v>4551.15</v>
      </c>
      <c r="F19" s="53">
        <v>922.81</v>
      </c>
      <c r="G19" s="53">
        <v>33.11</v>
      </c>
      <c r="H19" s="53">
        <v>0</v>
      </c>
      <c r="I19" s="53">
        <v>8.999999999999998</v>
      </c>
      <c r="J19" s="53">
        <v>115.82</v>
      </c>
      <c r="K19" s="53">
        <v>374.6</v>
      </c>
      <c r="L19" s="53">
        <v>357.82</v>
      </c>
      <c r="M19" s="53">
        <v>0</v>
      </c>
      <c r="N19" s="53">
        <v>513.26</v>
      </c>
      <c r="O19" s="46">
        <v>39.21</v>
      </c>
      <c r="P19" s="54">
        <v>3</v>
      </c>
      <c r="Q19" s="53">
        <v>147.31</v>
      </c>
      <c r="R19" s="53">
        <v>136.61</v>
      </c>
      <c r="S19" s="53">
        <v>30.33</v>
      </c>
      <c r="T19" s="53">
        <v>15</v>
      </c>
      <c r="U19" s="53">
        <v>317.47</v>
      </c>
      <c r="V19" s="53">
        <v>180.59</v>
      </c>
      <c r="W19" s="46">
        <v>997.73</v>
      </c>
      <c r="X19" s="92">
        <v>0</v>
      </c>
      <c r="Y19" s="50">
        <v>357.48</v>
      </c>
      <c r="Z19" s="123"/>
    </row>
    <row r="20" spans="1:26" ht="19.5" customHeight="1">
      <c r="A20" s="47" t="s">
        <v>74</v>
      </c>
      <c r="B20" s="47" t="s">
        <v>68</v>
      </c>
      <c r="C20" s="47" t="s">
        <v>68</v>
      </c>
      <c r="D20" s="91" t="s">
        <v>75</v>
      </c>
      <c r="E20" s="53">
        <f>3541.12+144</f>
        <v>3685.12</v>
      </c>
      <c r="F20" s="53">
        <v>789.31</v>
      </c>
      <c r="G20" s="53">
        <v>24.81</v>
      </c>
      <c r="H20" s="53">
        <v>0</v>
      </c>
      <c r="I20" s="53">
        <v>7.22</v>
      </c>
      <c r="J20" s="53">
        <v>102.12</v>
      </c>
      <c r="K20" s="53">
        <v>287.95</v>
      </c>
      <c r="L20" s="53">
        <v>287.04</v>
      </c>
      <c r="M20" s="53">
        <v>0</v>
      </c>
      <c r="N20" s="53">
        <v>377.19</v>
      </c>
      <c r="O20" s="46">
        <v>5</v>
      </c>
      <c r="P20" s="54">
        <v>0</v>
      </c>
      <c r="Q20" s="53">
        <v>119.31</v>
      </c>
      <c r="R20" s="53">
        <v>98.23</v>
      </c>
      <c r="S20" s="53">
        <v>10.8</v>
      </c>
      <c r="T20" s="53">
        <v>0</v>
      </c>
      <c r="U20" s="53">
        <v>248.17</v>
      </c>
      <c r="V20" s="53">
        <v>123.98</v>
      </c>
      <c r="W20" s="46">
        <f>853.73+144</f>
        <v>997.73</v>
      </c>
      <c r="X20" s="92">
        <v>0</v>
      </c>
      <c r="Y20" s="50">
        <v>206.26</v>
      </c>
      <c r="Z20" s="123"/>
    </row>
    <row r="21" spans="1:26" ht="19.5" customHeight="1">
      <c r="A21" s="47" t="s">
        <v>74</v>
      </c>
      <c r="B21" s="47" t="s">
        <v>68</v>
      </c>
      <c r="C21" s="47" t="s">
        <v>72</v>
      </c>
      <c r="D21" s="91" t="s">
        <v>143</v>
      </c>
      <c r="E21" s="53">
        <v>69.4</v>
      </c>
      <c r="F21" s="53">
        <v>20.69</v>
      </c>
      <c r="G21" s="53">
        <v>2</v>
      </c>
      <c r="H21" s="53">
        <v>0</v>
      </c>
      <c r="I21" s="53">
        <v>0</v>
      </c>
      <c r="J21" s="53">
        <v>0</v>
      </c>
      <c r="K21" s="53">
        <v>0</v>
      </c>
      <c r="L21" s="53">
        <v>2</v>
      </c>
      <c r="M21" s="53">
        <v>0</v>
      </c>
      <c r="N21" s="53">
        <v>13</v>
      </c>
      <c r="O21" s="46">
        <v>5</v>
      </c>
      <c r="P21" s="54">
        <v>0</v>
      </c>
      <c r="Q21" s="53">
        <v>0</v>
      </c>
      <c r="R21" s="53">
        <v>2</v>
      </c>
      <c r="S21" s="53">
        <v>0</v>
      </c>
      <c r="T21" s="53">
        <v>0</v>
      </c>
      <c r="U21" s="53">
        <v>8.34</v>
      </c>
      <c r="V21" s="53">
        <v>6.61</v>
      </c>
      <c r="W21" s="46">
        <v>0</v>
      </c>
      <c r="X21" s="92">
        <v>0</v>
      </c>
      <c r="Y21" s="50">
        <v>9.76</v>
      </c>
      <c r="Z21" s="123"/>
    </row>
    <row r="22" spans="1:26" ht="19.5" customHeight="1">
      <c r="A22" s="47" t="s">
        <v>74</v>
      </c>
      <c r="B22" s="47" t="s">
        <v>68</v>
      </c>
      <c r="C22" s="47" t="s">
        <v>90</v>
      </c>
      <c r="D22" s="91" t="s">
        <v>91</v>
      </c>
      <c r="E22" s="53">
        <v>13.4</v>
      </c>
      <c r="F22" s="53">
        <v>3.02</v>
      </c>
      <c r="G22" s="53">
        <v>0.8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46">
        <v>0</v>
      </c>
      <c r="P22" s="54">
        <v>0</v>
      </c>
      <c r="Q22" s="53">
        <v>1.5</v>
      </c>
      <c r="R22" s="53">
        <v>3</v>
      </c>
      <c r="S22" s="53">
        <v>2.4</v>
      </c>
      <c r="T22" s="53">
        <v>0</v>
      </c>
      <c r="U22" s="53">
        <v>1.06</v>
      </c>
      <c r="V22" s="53">
        <v>1.62</v>
      </c>
      <c r="W22" s="46">
        <v>0</v>
      </c>
      <c r="X22" s="92">
        <v>0</v>
      </c>
      <c r="Y22" s="50">
        <v>0</v>
      </c>
      <c r="Z22" s="123"/>
    </row>
    <row r="23" spans="1:26" ht="19.5" customHeight="1">
      <c r="A23" s="47" t="s">
        <v>74</v>
      </c>
      <c r="B23" s="47" t="s">
        <v>68</v>
      </c>
      <c r="C23" s="47" t="s">
        <v>94</v>
      </c>
      <c r="D23" s="91" t="s">
        <v>95</v>
      </c>
      <c r="E23" s="53">
        <v>127.49</v>
      </c>
      <c r="F23" s="53">
        <v>14.61</v>
      </c>
      <c r="G23" s="53">
        <v>0</v>
      </c>
      <c r="H23" s="53">
        <v>0</v>
      </c>
      <c r="I23" s="53">
        <v>1</v>
      </c>
      <c r="J23" s="53">
        <v>4</v>
      </c>
      <c r="K23" s="53">
        <v>7</v>
      </c>
      <c r="L23" s="53">
        <v>13</v>
      </c>
      <c r="M23" s="53">
        <v>0</v>
      </c>
      <c r="N23" s="53">
        <v>40</v>
      </c>
      <c r="O23" s="46">
        <v>8</v>
      </c>
      <c r="P23" s="54">
        <v>0</v>
      </c>
      <c r="Q23" s="53">
        <v>8</v>
      </c>
      <c r="R23" s="53">
        <v>4</v>
      </c>
      <c r="S23" s="53">
        <v>3</v>
      </c>
      <c r="T23" s="53">
        <v>0</v>
      </c>
      <c r="U23" s="53">
        <v>8.24</v>
      </c>
      <c r="V23" s="53">
        <v>5.34</v>
      </c>
      <c r="W23" s="46">
        <v>0</v>
      </c>
      <c r="X23" s="92">
        <v>0</v>
      </c>
      <c r="Y23" s="50">
        <v>11.3</v>
      </c>
      <c r="Z23" s="123"/>
    </row>
    <row r="24" spans="1:26" ht="19.5" customHeight="1">
      <c r="A24" s="47" t="s">
        <v>74</v>
      </c>
      <c r="B24" s="47" t="s">
        <v>68</v>
      </c>
      <c r="C24" s="47" t="s">
        <v>67</v>
      </c>
      <c r="D24" s="91" t="s">
        <v>78</v>
      </c>
      <c r="E24" s="53">
        <v>655.74</v>
      </c>
      <c r="F24" s="53">
        <v>95.18</v>
      </c>
      <c r="G24" s="53">
        <v>5.5</v>
      </c>
      <c r="H24" s="53">
        <v>0</v>
      </c>
      <c r="I24" s="53">
        <v>0.78</v>
      </c>
      <c r="J24" s="53">
        <v>9.7</v>
      </c>
      <c r="K24" s="53">
        <v>79.65</v>
      </c>
      <c r="L24" s="53">
        <v>55.78</v>
      </c>
      <c r="M24" s="53">
        <v>0</v>
      </c>
      <c r="N24" s="53">
        <v>83.07</v>
      </c>
      <c r="O24" s="46">
        <v>21.21</v>
      </c>
      <c r="P24" s="54">
        <v>3</v>
      </c>
      <c r="Q24" s="53">
        <v>18.5</v>
      </c>
      <c r="R24" s="53">
        <v>29.38</v>
      </c>
      <c r="S24" s="53">
        <v>14.13</v>
      </c>
      <c r="T24" s="53">
        <v>15</v>
      </c>
      <c r="U24" s="53">
        <v>51.66</v>
      </c>
      <c r="V24" s="53">
        <v>43.04</v>
      </c>
      <c r="W24" s="46">
        <v>0</v>
      </c>
      <c r="X24" s="92">
        <v>0</v>
      </c>
      <c r="Y24" s="50">
        <v>130.16</v>
      </c>
      <c r="Z24" s="123"/>
    </row>
    <row r="25" spans="1:26" ht="19.5" customHeight="1">
      <c r="A25" s="123"/>
      <c r="B25" s="123"/>
      <c r="C25" s="123"/>
      <c r="D25" s="124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39"/>
      <c r="P25" s="67"/>
      <c r="Q25" s="67"/>
      <c r="R25" s="67"/>
      <c r="S25" s="67"/>
      <c r="T25" s="67"/>
      <c r="U25" s="39"/>
      <c r="V25" s="39"/>
      <c r="W25" s="39"/>
      <c r="X25" s="39"/>
      <c r="Y25" s="67"/>
      <c r="Z25" s="123"/>
    </row>
    <row r="26" spans="1:26" ht="19.5" customHeight="1">
      <c r="A26" s="118"/>
      <c r="B26" s="118"/>
      <c r="C26" s="118"/>
      <c r="D26" s="12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39"/>
      <c r="P26" s="67"/>
      <c r="Q26" s="67"/>
      <c r="R26" s="67"/>
      <c r="S26" s="67"/>
      <c r="T26" s="67"/>
      <c r="U26" s="39"/>
      <c r="V26" s="39"/>
      <c r="W26" s="39"/>
      <c r="X26" s="39"/>
      <c r="Y26" s="67"/>
      <c r="Z26" s="118"/>
    </row>
    <row r="27" spans="1:26" ht="19.5" customHeight="1">
      <c r="A27" s="118"/>
      <c r="B27" s="118"/>
      <c r="C27" s="118"/>
      <c r="D27" s="125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39"/>
      <c r="P27" s="67"/>
      <c r="Q27" s="67"/>
      <c r="R27" s="67"/>
      <c r="S27" s="67"/>
      <c r="T27" s="67"/>
      <c r="U27" s="39"/>
      <c r="V27" s="39"/>
      <c r="W27" s="39"/>
      <c r="X27" s="39"/>
      <c r="Y27" s="67"/>
      <c r="Z27" s="118"/>
    </row>
    <row r="28" spans="1:26" ht="19.5" customHeight="1">
      <c r="A28" s="118"/>
      <c r="B28" s="118"/>
      <c r="C28" s="118"/>
      <c r="D28" s="12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39"/>
      <c r="P28" s="67"/>
      <c r="Q28" s="67"/>
      <c r="R28" s="67"/>
      <c r="S28" s="67"/>
      <c r="T28" s="67"/>
      <c r="U28" s="39"/>
      <c r="V28" s="39"/>
      <c r="W28" s="39"/>
      <c r="X28" s="39"/>
      <c r="Y28" s="67"/>
      <c r="Z28" s="118"/>
    </row>
    <row r="29" spans="1:26" ht="19.5" customHeight="1">
      <c r="A29" s="118"/>
      <c r="B29" s="118"/>
      <c r="C29" s="118"/>
      <c r="D29" s="125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39"/>
      <c r="P29" s="67"/>
      <c r="Q29" s="67"/>
      <c r="R29" s="67"/>
      <c r="S29" s="67"/>
      <c r="T29" s="67"/>
      <c r="U29" s="39"/>
      <c r="V29" s="39"/>
      <c r="W29" s="39"/>
      <c r="X29" s="39"/>
      <c r="Y29" s="67"/>
      <c r="Z29" s="118"/>
    </row>
    <row r="30" spans="1:26" ht="19.5" customHeight="1">
      <c r="A30" s="118"/>
      <c r="B30" s="118"/>
      <c r="C30" s="118"/>
      <c r="D30" s="125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39"/>
      <c r="P30" s="67"/>
      <c r="Q30" s="67"/>
      <c r="R30" s="67"/>
      <c r="S30" s="67"/>
      <c r="T30" s="67"/>
      <c r="U30" s="39"/>
      <c r="V30" s="39"/>
      <c r="W30" s="39"/>
      <c r="X30" s="39"/>
      <c r="Y30" s="67"/>
      <c r="Z30" s="118"/>
    </row>
    <row r="31" spans="1:26" ht="19.5" customHeight="1">
      <c r="A31" s="118"/>
      <c r="B31" s="118"/>
      <c r="C31" s="118"/>
      <c r="D31" s="125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39"/>
      <c r="P31" s="67"/>
      <c r="Q31" s="67"/>
      <c r="R31" s="67"/>
      <c r="S31" s="67"/>
      <c r="T31" s="67"/>
      <c r="U31" s="39"/>
      <c r="V31" s="39"/>
      <c r="W31" s="39"/>
      <c r="X31" s="39"/>
      <c r="Y31" s="67"/>
      <c r="Z31" s="118"/>
    </row>
    <row r="32" spans="1:26" ht="19.5" customHeight="1">
      <c r="A32" s="118"/>
      <c r="B32" s="118"/>
      <c r="C32" s="118"/>
      <c r="D32" s="125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39"/>
      <c r="P32" s="67"/>
      <c r="Q32" s="67"/>
      <c r="R32" s="67"/>
      <c r="S32" s="67"/>
      <c r="T32" s="67"/>
      <c r="U32" s="39"/>
      <c r="V32" s="39"/>
      <c r="W32" s="39"/>
      <c r="X32" s="39"/>
      <c r="Y32" s="67"/>
      <c r="Z32" s="118"/>
    </row>
    <row r="33" spans="1:26" ht="19.5" customHeight="1">
      <c r="A33" s="118"/>
      <c r="B33" s="118"/>
      <c r="C33" s="118"/>
      <c r="D33" s="125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39"/>
      <c r="P33" s="67"/>
      <c r="Q33" s="67"/>
      <c r="R33" s="67"/>
      <c r="S33" s="67"/>
      <c r="T33" s="67"/>
      <c r="U33" s="39"/>
      <c r="V33" s="39"/>
      <c r="W33" s="39"/>
      <c r="X33" s="39"/>
      <c r="Y33" s="67"/>
      <c r="Z33" s="118"/>
    </row>
    <row r="34" spans="1:26" ht="19.5" customHeight="1">
      <c r="A34" s="118"/>
      <c r="B34" s="118"/>
      <c r="C34" s="118"/>
      <c r="D34" s="12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39"/>
      <c r="P34" s="67"/>
      <c r="Q34" s="67"/>
      <c r="R34" s="67"/>
      <c r="S34" s="67"/>
      <c r="T34" s="67"/>
      <c r="U34" s="39"/>
      <c r="V34" s="39"/>
      <c r="W34" s="39"/>
      <c r="X34" s="39"/>
      <c r="Y34" s="67"/>
      <c r="Z34" s="118"/>
    </row>
    <row r="35" spans="1:26" ht="19.5" customHeight="1">
      <c r="A35" s="118"/>
      <c r="B35" s="118"/>
      <c r="C35" s="118"/>
      <c r="D35" s="12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39"/>
      <c r="P35" s="67"/>
      <c r="Q35" s="67"/>
      <c r="R35" s="67"/>
      <c r="S35" s="67"/>
      <c r="T35" s="67"/>
      <c r="U35" s="39"/>
      <c r="V35" s="39"/>
      <c r="W35" s="39"/>
      <c r="X35" s="39"/>
      <c r="Y35" s="67"/>
      <c r="Z35" s="118"/>
    </row>
    <row r="36" spans="1:26" ht="19.5" customHeight="1">
      <c r="A36" s="118"/>
      <c r="B36" s="118"/>
      <c r="C36" s="118"/>
      <c r="D36" s="125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39"/>
      <c r="P36" s="67"/>
      <c r="Q36" s="67"/>
      <c r="R36" s="67"/>
      <c r="S36" s="67"/>
      <c r="T36" s="67"/>
      <c r="U36" s="39"/>
      <c r="V36" s="39"/>
      <c r="W36" s="39"/>
      <c r="X36" s="39"/>
      <c r="Y36" s="67"/>
      <c r="Z36" s="118"/>
    </row>
    <row r="37" spans="1:26" ht="19.5" customHeight="1">
      <c r="A37" s="118"/>
      <c r="B37" s="118"/>
      <c r="C37" s="118"/>
      <c r="D37" s="125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39"/>
      <c r="P37" s="67"/>
      <c r="Q37" s="67"/>
      <c r="R37" s="67"/>
      <c r="S37" s="67"/>
      <c r="T37" s="67"/>
      <c r="U37" s="39"/>
      <c r="V37" s="39"/>
      <c r="W37" s="39"/>
      <c r="X37" s="39"/>
      <c r="Y37" s="67"/>
      <c r="Z37" s="118"/>
    </row>
    <row r="38" spans="1:26" ht="19.5" customHeight="1">
      <c r="A38" s="118"/>
      <c r="B38" s="118"/>
      <c r="C38" s="118"/>
      <c r="D38" s="125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39"/>
      <c r="P38" s="67"/>
      <c r="Q38" s="67"/>
      <c r="R38" s="67"/>
      <c r="S38" s="67"/>
      <c r="T38" s="67"/>
      <c r="U38" s="39"/>
      <c r="V38" s="39"/>
      <c r="W38" s="39"/>
      <c r="X38" s="39"/>
      <c r="Y38" s="67"/>
      <c r="Z38" s="118"/>
    </row>
    <row r="39" spans="1:26" ht="19.5" customHeight="1">
      <c r="A39" s="118"/>
      <c r="B39" s="118"/>
      <c r="C39" s="118"/>
      <c r="D39" s="125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39"/>
      <c r="P39" s="67"/>
      <c r="Q39" s="67"/>
      <c r="R39" s="67"/>
      <c r="S39" s="67"/>
      <c r="T39" s="67"/>
      <c r="U39" s="39"/>
      <c r="V39" s="39"/>
      <c r="W39" s="39"/>
      <c r="X39" s="39"/>
      <c r="Y39" s="67"/>
      <c r="Z39" s="118"/>
    </row>
    <row r="40" spans="1:26" ht="19.5" customHeight="1">
      <c r="A40" s="118"/>
      <c r="B40" s="118"/>
      <c r="C40" s="118"/>
      <c r="D40" s="125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39"/>
      <c r="P40" s="67"/>
      <c r="Q40" s="67"/>
      <c r="R40" s="67"/>
      <c r="S40" s="67"/>
      <c r="T40" s="67"/>
      <c r="U40" s="39"/>
      <c r="V40" s="39"/>
      <c r="W40" s="39"/>
      <c r="X40" s="39"/>
      <c r="Y40" s="67"/>
      <c r="Z40" s="118"/>
    </row>
    <row r="41" spans="1:26" ht="19.5" customHeight="1">
      <c r="A41" s="118"/>
      <c r="B41" s="118"/>
      <c r="C41" s="118"/>
      <c r="D41" s="125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39"/>
      <c r="P41" s="67"/>
      <c r="Q41" s="67"/>
      <c r="R41" s="67"/>
      <c r="S41" s="67"/>
      <c r="T41" s="67"/>
      <c r="U41" s="39"/>
      <c r="V41" s="39"/>
      <c r="W41" s="39"/>
      <c r="X41" s="39"/>
      <c r="Y41" s="67"/>
      <c r="Z41" s="118"/>
    </row>
    <row r="42" spans="1:26" ht="19.5" customHeight="1">
      <c r="A42" s="118"/>
      <c r="B42" s="118"/>
      <c r="C42" s="118"/>
      <c r="D42" s="125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39"/>
      <c r="P42" s="67"/>
      <c r="Q42" s="67"/>
      <c r="R42" s="67"/>
      <c r="S42" s="67"/>
      <c r="T42" s="67"/>
      <c r="U42" s="39"/>
      <c r="V42" s="39"/>
      <c r="W42" s="39"/>
      <c r="X42" s="39"/>
      <c r="Y42" s="67"/>
      <c r="Z42" s="118"/>
    </row>
    <row r="43" spans="1:26" ht="19.5" customHeight="1">
      <c r="A43" s="118"/>
      <c r="B43" s="118"/>
      <c r="C43" s="118"/>
      <c r="D43" s="125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39"/>
      <c r="P43" s="67"/>
      <c r="Q43" s="67"/>
      <c r="R43" s="67"/>
      <c r="S43" s="67"/>
      <c r="T43" s="67"/>
      <c r="U43" s="39"/>
      <c r="V43" s="39"/>
      <c r="W43" s="39"/>
      <c r="X43" s="39"/>
      <c r="Y43" s="67"/>
      <c r="Z43" s="118"/>
    </row>
    <row r="44" spans="1:26" ht="19.5" customHeight="1">
      <c r="A44" s="118"/>
      <c r="B44" s="118"/>
      <c r="C44" s="118"/>
      <c r="D44" s="12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39"/>
      <c r="P44" s="67"/>
      <c r="Q44" s="67"/>
      <c r="R44" s="67"/>
      <c r="S44" s="67"/>
      <c r="T44" s="67"/>
      <c r="U44" s="39"/>
      <c r="V44" s="39"/>
      <c r="W44" s="39"/>
      <c r="X44" s="39"/>
      <c r="Y44" s="67"/>
      <c r="Z44" s="118"/>
    </row>
    <row r="45" spans="1:26" ht="19.5" customHeight="1">
      <c r="A45" s="118"/>
      <c r="B45" s="118"/>
      <c r="C45" s="118"/>
      <c r="D45" s="125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39"/>
      <c r="P45" s="67"/>
      <c r="Q45" s="67"/>
      <c r="R45" s="67"/>
      <c r="S45" s="67"/>
      <c r="T45" s="67"/>
      <c r="U45" s="39"/>
      <c r="V45" s="39"/>
      <c r="W45" s="39"/>
      <c r="X45" s="39"/>
      <c r="Y45" s="67"/>
      <c r="Z45" s="118"/>
    </row>
    <row r="46" spans="1:26" ht="19.5" customHeight="1">
      <c r="A46" s="118"/>
      <c r="B46" s="118"/>
      <c r="C46" s="118"/>
      <c r="D46" s="125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39"/>
      <c r="P46" s="67"/>
      <c r="Q46" s="67"/>
      <c r="R46" s="67"/>
      <c r="S46" s="67"/>
      <c r="T46" s="67"/>
      <c r="U46" s="39"/>
      <c r="V46" s="39"/>
      <c r="W46" s="39"/>
      <c r="X46" s="39"/>
      <c r="Y46" s="67"/>
      <c r="Z46" s="118"/>
    </row>
    <row r="47" spans="1:26" ht="19.5" customHeight="1">
      <c r="A47" s="118"/>
      <c r="B47" s="118"/>
      <c r="C47" s="118"/>
      <c r="D47" s="125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39"/>
      <c r="P47" s="67"/>
      <c r="Q47" s="67"/>
      <c r="R47" s="67"/>
      <c r="S47" s="67"/>
      <c r="T47" s="67"/>
      <c r="U47" s="39"/>
      <c r="V47" s="39"/>
      <c r="W47" s="39"/>
      <c r="X47" s="39"/>
      <c r="Y47" s="67"/>
      <c r="Z47" s="118"/>
    </row>
    <row r="48" spans="1:26" ht="19.5" customHeight="1">
      <c r="A48" s="118"/>
      <c r="B48" s="118"/>
      <c r="C48" s="118"/>
      <c r="D48" s="12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39"/>
      <c r="P48" s="67"/>
      <c r="Q48" s="67"/>
      <c r="R48" s="67"/>
      <c r="S48" s="67"/>
      <c r="T48" s="67"/>
      <c r="U48" s="39"/>
      <c r="V48" s="39"/>
      <c r="W48" s="39"/>
      <c r="X48" s="39"/>
      <c r="Y48" s="67"/>
      <c r="Z48" s="118"/>
    </row>
    <row r="49" spans="1:26" ht="19.5" customHeight="1">
      <c r="A49" s="118"/>
      <c r="B49" s="118"/>
      <c r="C49" s="118"/>
      <c r="D49" s="12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39"/>
      <c r="P49" s="67"/>
      <c r="Q49" s="67"/>
      <c r="R49" s="67"/>
      <c r="S49" s="67"/>
      <c r="T49" s="67"/>
      <c r="U49" s="39"/>
      <c r="V49" s="39"/>
      <c r="W49" s="39"/>
      <c r="X49" s="39"/>
      <c r="Y49" s="67"/>
      <c r="Z49" s="118"/>
    </row>
  </sheetData>
  <sheetProtection/>
  <mergeCells count="22">
    <mergeCell ref="Y4:Y6"/>
    <mergeCell ref="D5:D6"/>
    <mergeCell ref="Q4:Q6"/>
    <mergeCell ref="R4:R6"/>
    <mergeCell ref="S4:S6"/>
    <mergeCell ref="T4:T6"/>
    <mergeCell ref="U4:U6"/>
    <mergeCell ref="V4:V6"/>
    <mergeCell ref="M4:M6"/>
    <mergeCell ref="N4:N6"/>
    <mergeCell ref="W4:W6"/>
    <mergeCell ref="X4:X6"/>
    <mergeCell ref="O4:O6"/>
    <mergeCell ref="P4:P6"/>
    <mergeCell ref="E4:E6"/>
    <mergeCell ref="F4:F6"/>
    <mergeCell ref="G4:G6"/>
    <mergeCell ref="H4:H6"/>
    <mergeCell ref="I4:I6"/>
    <mergeCell ref="J4:J6"/>
    <mergeCell ref="K4:K6"/>
    <mergeCell ref="L4:L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X12" sqref="X12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55"/>
      <c r="B1" s="55"/>
      <c r="C1" s="55"/>
      <c r="D1" s="12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00" t="s">
        <v>290</v>
      </c>
      <c r="T1" s="118"/>
    </row>
    <row r="2" spans="1:20" ht="25.5" customHeight="1">
      <c r="A2" s="35" t="s">
        <v>291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18"/>
    </row>
    <row r="3" spans="1:20" ht="19.5" customHeight="1">
      <c r="A3" s="37" t="s">
        <v>4</v>
      </c>
      <c r="B3" s="37"/>
      <c r="C3" s="37"/>
      <c r="D3" s="3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40" t="s">
        <v>21</v>
      </c>
      <c r="T3" s="118"/>
    </row>
    <row r="4" spans="1:20" ht="19.5" customHeight="1">
      <c r="A4" s="82" t="s">
        <v>38</v>
      </c>
      <c r="B4" s="82"/>
      <c r="C4" s="82"/>
      <c r="D4" s="82"/>
      <c r="E4" s="178" t="s">
        <v>39</v>
      </c>
      <c r="F4" s="177" t="s">
        <v>292</v>
      </c>
      <c r="G4" s="177" t="s">
        <v>293</v>
      </c>
      <c r="H4" s="178" t="s">
        <v>294</v>
      </c>
      <c r="I4" s="178" t="s">
        <v>295</v>
      </c>
      <c r="J4" s="178" t="s">
        <v>296</v>
      </c>
      <c r="K4" s="178" t="s">
        <v>297</v>
      </c>
      <c r="L4" s="178" t="s">
        <v>298</v>
      </c>
      <c r="M4" s="178" t="s">
        <v>299</v>
      </c>
      <c r="N4" s="178" t="s">
        <v>300</v>
      </c>
      <c r="O4" s="178" t="s">
        <v>301</v>
      </c>
      <c r="P4" s="178" t="s">
        <v>302</v>
      </c>
      <c r="Q4" s="178" t="s">
        <v>303</v>
      </c>
      <c r="R4" s="178" t="s">
        <v>304</v>
      </c>
      <c r="S4" s="187" t="s">
        <v>305</v>
      </c>
      <c r="T4" s="118"/>
    </row>
    <row r="5" spans="1:20" ht="19.5" customHeight="1">
      <c r="A5" s="41" t="s">
        <v>48</v>
      </c>
      <c r="B5" s="121"/>
      <c r="C5" s="121"/>
      <c r="D5" s="178" t="s">
        <v>234</v>
      </c>
      <c r="E5" s="178"/>
      <c r="F5" s="177"/>
      <c r="G5" s="177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87"/>
      <c r="T5" s="118"/>
    </row>
    <row r="6" spans="1:20" ht="33.75" customHeight="1">
      <c r="A6" s="43" t="s">
        <v>56</v>
      </c>
      <c r="B6" s="43" t="s">
        <v>57</v>
      </c>
      <c r="C6" s="43" t="s">
        <v>58</v>
      </c>
      <c r="D6" s="178"/>
      <c r="E6" s="178"/>
      <c r="F6" s="177"/>
      <c r="G6" s="177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87"/>
      <c r="T6" s="118"/>
    </row>
    <row r="7" spans="1:20" ht="19.5" customHeight="1">
      <c r="A7" s="45"/>
      <c r="B7" s="45"/>
      <c r="C7" s="45"/>
      <c r="D7" s="45" t="s">
        <v>39</v>
      </c>
      <c r="E7" s="46">
        <v>4132.2</v>
      </c>
      <c r="F7" s="46">
        <v>827.59</v>
      </c>
      <c r="G7" s="46">
        <v>73.35</v>
      </c>
      <c r="H7" s="46">
        <v>0</v>
      </c>
      <c r="I7" s="46">
        <v>47</v>
      </c>
      <c r="J7" s="46">
        <v>110.52</v>
      </c>
      <c r="K7" s="46">
        <v>0</v>
      </c>
      <c r="L7" s="46">
        <v>82</v>
      </c>
      <c r="M7" s="46">
        <v>5</v>
      </c>
      <c r="N7" s="46">
        <v>5.51</v>
      </c>
      <c r="O7" s="46">
        <v>0</v>
      </c>
      <c r="P7" s="46">
        <v>2714.94</v>
      </c>
      <c r="Q7" s="46">
        <v>0</v>
      </c>
      <c r="R7" s="46">
        <v>72.67</v>
      </c>
      <c r="S7" s="46">
        <v>193.62</v>
      </c>
      <c r="T7" s="109"/>
    </row>
    <row r="8" spans="1:20" ht="19.5" customHeight="1">
      <c r="A8" s="45"/>
      <c r="B8" s="45"/>
      <c r="C8" s="45"/>
      <c r="D8" s="45" t="s">
        <v>242</v>
      </c>
      <c r="E8" s="46">
        <v>56.26</v>
      </c>
      <c r="F8" s="46">
        <v>49.36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5</v>
      </c>
      <c r="N8" s="46">
        <v>1.9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118"/>
    </row>
    <row r="9" spans="1:20" ht="19.5" customHeight="1">
      <c r="A9" s="45"/>
      <c r="B9" s="45"/>
      <c r="C9" s="45"/>
      <c r="D9" s="45" t="s">
        <v>243</v>
      </c>
      <c r="E9" s="46">
        <v>56.26</v>
      </c>
      <c r="F9" s="46">
        <v>49.36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5</v>
      </c>
      <c r="N9" s="46">
        <v>1.9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123"/>
    </row>
    <row r="10" spans="1:20" ht="19.5" customHeight="1">
      <c r="A10" s="45" t="s">
        <v>147</v>
      </c>
      <c r="B10" s="45" t="s">
        <v>72</v>
      </c>
      <c r="C10" s="45" t="s">
        <v>76</v>
      </c>
      <c r="D10" s="45" t="s">
        <v>157</v>
      </c>
      <c r="E10" s="46">
        <v>37.82</v>
      </c>
      <c r="F10" s="46">
        <v>32.06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5</v>
      </c>
      <c r="N10" s="46">
        <v>0.76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123"/>
    </row>
    <row r="11" spans="1:20" ht="19.5" customHeight="1">
      <c r="A11" s="45" t="s">
        <v>147</v>
      </c>
      <c r="B11" s="45" t="s">
        <v>72</v>
      </c>
      <c r="C11" s="45" t="s">
        <v>63</v>
      </c>
      <c r="D11" s="45" t="s">
        <v>149</v>
      </c>
      <c r="E11" s="46">
        <v>18.44</v>
      </c>
      <c r="F11" s="46">
        <v>17.3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1.14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123"/>
    </row>
    <row r="12" spans="1:20" ht="19.5" customHeight="1">
      <c r="A12" s="45"/>
      <c r="B12" s="45"/>
      <c r="C12" s="45"/>
      <c r="D12" s="45" t="s">
        <v>244</v>
      </c>
      <c r="E12" s="46">
        <v>1197.96</v>
      </c>
      <c r="F12" s="46">
        <v>778.23</v>
      </c>
      <c r="G12" s="46">
        <v>73.35</v>
      </c>
      <c r="H12" s="46">
        <v>0</v>
      </c>
      <c r="I12" s="46">
        <v>47</v>
      </c>
      <c r="J12" s="46">
        <v>109.22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190.16</v>
      </c>
      <c r="T12" s="123"/>
    </row>
    <row r="13" spans="1:20" ht="19.5" customHeight="1">
      <c r="A13" s="45"/>
      <c r="B13" s="45"/>
      <c r="C13" s="45"/>
      <c r="D13" s="45" t="s">
        <v>245</v>
      </c>
      <c r="E13" s="46">
        <v>977.27</v>
      </c>
      <c r="F13" s="46">
        <v>778.23</v>
      </c>
      <c r="G13" s="46">
        <v>73.35</v>
      </c>
      <c r="H13" s="46">
        <v>0</v>
      </c>
      <c r="I13" s="46">
        <v>0</v>
      </c>
      <c r="J13" s="46">
        <v>29.33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96.36</v>
      </c>
      <c r="T13" s="123"/>
    </row>
    <row r="14" spans="1:20" ht="19.5" customHeight="1">
      <c r="A14" s="45" t="s">
        <v>62</v>
      </c>
      <c r="B14" s="45" t="s">
        <v>63</v>
      </c>
      <c r="C14" s="45" t="s">
        <v>76</v>
      </c>
      <c r="D14" s="45" t="s">
        <v>125</v>
      </c>
      <c r="E14" s="46">
        <v>282.36</v>
      </c>
      <c r="F14" s="46">
        <v>179.45</v>
      </c>
      <c r="G14" s="46">
        <v>8.15</v>
      </c>
      <c r="H14" s="46">
        <v>0</v>
      </c>
      <c r="I14" s="46">
        <v>0</v>
      </c>
      <c r="J14" s="46">
        <v>29.33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65.43</v>
      </c>
      <c r="T14" s="123"/>
    </row>
    <row r="15" spans="1:20" ht="19.5" customHeight="1">
      <c r="A15" s="45" t="s">
        <v>62</v>
      </c>
      <c r="B15" s="45" t="s">
        <v>63</v>
      </c>
      <c r="C15" s="45" t="s">
        <v>64</v>
      </c>
      <c r="D15" s="45" t="s">
        <v>66</v>
      </c>
      <c r="E15" s="46">
        <v>694.91</v>
      </c>
      <c r="F15" s="46">
        <v>598.78</v>
      </c>
      <c r="G15" s="46">
        <v>65.2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30.93</v>
      </c>
      <c r="T15" s="123"/>
    </row>
    <row r="16" spans="1:20" ht="19.5" customHeight="1">
      <c r="A16" s="47"/>
      <c r="B16" s="47"/>
      <c r="C16" s="47"/>
      <c r="D16" s="91" t="s">
        <v>247</v>
      </c>
      <c r="E16" s="53">
        <v>77</v>
      </c>
      <c r="F16" s="53">
        <v>0</v>
      </c>
      <c r="G16" s="53">
        <v>0</v>
      </c>
      <c r="H16" s="53">
        <v>0</v>
      </c>
      <c r="I16" s="53">
        <v>47</v>
      </c>
      <c r="J16" s="52">
        <v>30</v>
      </c>
      <c r="K16" s="54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2">
        <v>0</v>
      </c>
      <c r="S16" s="50">
        <v>0</v>
      </c>
      <c r="T16" s="123"/>
    </row>
    <row r="17" spans="1:20" ht="19.5" customHeight="1">
      <c r="A17" s="47" t="s">
        <v>62</v>
      </c>
      <c r="B17" s="47" t="s">
        <v>113</v>
      </c>
      <c r="C17" s="47" t="s">
        <v>68</v>
      </c>
      <c r="D17" s="91" t="s">
        <v>158</v>
      </c>
      <c r="E17" s="53">
        <v>77</v>
      </c>
      <c r="F17" s="53">
        <v>0</v>
      </c>
      <c r="G17" s="53">
        <v>0</v>
      </c>
      <c r="H17" s="53">
        <v>0</v>
      </c>
      <c r="I17" s="53">
        <v>47</v>
      </c>
      <c r="J17" s="52">
        <v>30</v>
      </c>
      <c r="K17" s="54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2">
        <v>0</v>
      </c>
      <c r="S17" s="50">
        <v>0</v>
      </c>
      <c r="T17" s="123"/>
    </row>
    <row r="18" spans="1:20" ht="19.5" customHeight="1">
      <c r="A18" s="47"/>
      <c r="B18" s="47"/>
      <c r="C18" s="47"/>
      <c r="D18" s="91" t="s">
        <v>248</v>
      </c>
      <c r="E18" s="53">
        <v>143.69</v>
      </c>
      <c r="F18" s="53">
        <v>0</v>
      </c>
      <c r="G18" s="53">
        <v>0</v>
      </c>
      <c r="H18" s="53">
        <v>0</v>
      </c>
      <c r="I18" s="53">
        <v>0</v>
      </c>
      <c r="J18" s="52">
        <v>49.89</v>
      </c>
      <c r="K18" s="54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2">
        <v>0</v>
      </c>
      <c r="S18" s="50">
        <v>93.8</v>
      </c>
      <c r="T18" s="123"/>
    </row>
    <row r="19" spans="1:20" ht="19.5" customHeight="1">
      <c r="A19" s="47" t="s">
        <v>62</v>
      </c>
      <c r="B19" s="47" t="s">
        <v>67</v>
      </c>
      <c r="C19" s="47" t="s">
        <v>68</v>
      </c>
      <c r="D19" s="91" t="s">
        <v>69</v>
      </c>
      <c r="E19" s="53">
        <v>143.69</v>
      </c>
      <c r="F19" s="53">
        <v>0</v>
      </c>
      <c r="G19" s="53">
        <v>0</v>
      </c>
      <c r="H19" s="53">
        <v>0</v>
      </c>
      <c r="I19" s="53">
        <v>0</v>
      </c>
      <c r="J19" s="52">
        <v>49.89</v>
      </c>
      <c r="K19" s="54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2">
        <v>0</v>
      </c>
      <c r="S19" s="50">
        <v>93.8</v>
      </c>
      <c r="T19" s="123"/>
    </row>
    <row r="20" spans="1:20" ht="19.5" customHeight="1">
      <c r="A20" s="47"/>
      <c r="B20" s="47"/>
      <c r="C20" s="47"/>
      <c r="D20" s="91" t="s">
        <v>249</v>
      </c>
      <c r="E20" s="53">
        <v>82.5</v>
      </c>
      <c r="F20" s="53">
        <v>0</v>
      </c>
      <c r="G20" s="53">
        <v>0</v>
      </c>
      <c r="H20" s="53">
        <v>0</v>
      </c>
      <c r="I20" s="53">
        <v>0</v>
      </c>
      <c r="J20" s="52">
        <v>0</v>
      </c>
      <c r="K20" s="54">
        <v>0</v>
      </c>
      <c r="L20" s="53">
        <v>82</v>
      </c>
      <c r="M20" s="53">
        <v>0</v>
      </c>
      <c r="N20" s="53">
        <v>0.5</v>
      </c>
      <c r="O20" s="53">
        <v>0</v>
      </c>
      <c r="P20" s="53">
        <v>0</v>
      </c>
      <c r="Q20" s="53">
        <v>0</v>
      </c>
      <c r="R20" s="52">
        <v>0</v>
      </c>
      <c r="S20" s="50">
        <v>0</v>
      </c>
      <c r="T20" s="123"/>
    </row>
    <row r="21" spans="1:20" ht="19.5" customHeight="1">
      <c r="A21" s="47"/>
      <c r="B21" s="47"/>
      <c r="C21" s="47"/>
      <c r="D21" s="91" t="s">
        <v>250</v>
      </c>
      <c r="E21" s="53">
        <v>0.5</v>
      </c>
      <c r="F21" s="53">
        <v>0</v>
      </c>
      <c r="G21" s="53">
        <v>0</v>
      </c>
      <c r="H21" s="53">
        <v>0</v>
      </c>
      <c r="I21" s="53">
        <v>0</v>
      </c>
      <c r="J21" s="52">
        <v>0</v>
      </c>
      <c r="K21" s="54">
        <v>0</v>
      </c>
      <c r="L21" s="53">
        <v>0</v>
      </c>
      <c r="M21" s="53">
        <v>0</v>
      </c>
      <c r="N21" s="53">
        <v>0.5</v>
      </c>
      <c r="O21" s="53">
        <v>0</v>
      </c>
      <c r="P21" s="53">
        <v>0</v>
      </c>
      <c r="Q21" s="53">
        <v>0</v>
      </c>
      <c r="R21" s="52">
        <v>0</v>
      </c>
      <c r="S21" s="50">
        <v>0</v>
      </c>
      <c r="T21" s="123"/>
    </row>
    <row r="22" spans="1:20" ht="19.5" customHeight="1">
      <c r="A22" s="47" t="s">
        <v>70</v>
      </c>
      <c r="B22" s="47" t="s">
        <v>76</v>
      </c>
      <c r="C22" s="47" t="s">
        <v>68</v>
      </c>
      <c r="D22" s="91" t="s">
        <v>181</v>
      </c>
      <c r="E22" s="53">
        <v>0.5</v>
      </c>
      <c r="F22" s="53">
        <v>0</v>
      </c>
      <c r="G22" s="53">
        <v>0</v>
      </c>
      <c r="H22" s="53">
        <v>0</v>
      </c>
      <c r="I22" s="53">
        <v>0</v>
      </c>
      <c r="J22" s="52">
        <v>0</v>
      </c>
      <c r="K22" s="54">
        <v>0</v>
      </c>
      <c r="L22" s="53">
        <v>0</v>
      </c>
      <c r="M22" s="53">
        <v>0</v>
      </c>
      <c r="N22" s="53">
        <v>0.5</v>
      </c>
      <c r="O22" s="53">
        <v>0</v>
      </c>
      <c r="P22" s="53">
        <v>0</v>
      </c>
      <c r="Q22" s="53">
        <v>0</v>
      </c>
      <c r="R22" s="52">
        <v>0</v>
      </c>
      <c r="S22" s="50">
        <v>0</v>
      </c>
      <c r="T22" s="123"/>
    </row>
    <row r="23" spans="1:20" ht="19.5" customHeight="1">
      <c r="A23" s="47"/>
      <c r="B23" s="47"/>
      <c r="C23" s="47"/>
      <c r="D23" s="91" t="s">
        <v>251</v>
      </c>
      <c r="E23" s="53">
        <v>82</v>
      </c>
      <c r="F23" s="53">
        <v>0</v>
      </c>
      <c r="G23" s="53">
        <v>0</v>
      </c>
      <c r="H23" s="53">
        <v>0</v>
      </c>
      <c r="I23" s="53">
        <v>0</v>
      </c>
      <c r="J23" s="52">
        <v>0</v>
      </c>
      <c r="K23" s="54">
        <v>0</v>
      </c>
      <c r="L23" s="53">
        <v>82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2">
        <v>0</v>
      </c>
      <c r="S23" s="50">
        <v>0</v>
      </c>
      <c r="T23" s="123"/>
    </row>
    <row r="24" spans="1:20" ht="19.5" customHeight="1">
      <c r="A24" s="47" t="s">
        <v>70</v>
      </c>
      <c r="B24" s="47" t="s">
        <v>63</v>
      </c>
      <c r="C24" s="47" t="s">
        <v>76</v>
      </c>
      <c r="D24" s="91" t="s">
        <v>89</v>
      </c>
      <c r="E24" s="53">
        <v>82</v>
      </c>
      <c r="F24" s="53">
        <v>0</v>
      </c>
      <c r="G24" s="53">
        <v>0</v>
      </c>
      <c r="H24" s="53">
        <v>0</v>
      </c>
      <c r="I24" s="53">
        <v>0</v>
      </c>
      <c r="J24" s="52">
        <v>0</v>
      </c>
      <c r="K24" s="54">
        <v>0</v>
      </c>
      <c r="L24" s="53">
        <v>82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2">
        <v>0</v>
      </c>
      <c r="S24" s="50">
        <v>0</v>
      </c>
      <c r="T24" s="123"/>
    </row>
    <row r="25" spans="1:20" ht="19.5" customHeight="1">
      <c r="A25" s="47"/>
      <c r="B25" s="47"/>
      <c r="C25" s="47"/>
      <c r="D25" s="91" t="s">
        <v>252</v>
      </c>
      <c r="E25" s="53">
        <v>7.87</v>
      </c>
      <c r="F25" s="53">
        <v>0</v>
      </c>
      <c r="G25" s="53">
        <v>0</v>
      </c>
      <c r="H25" s="53">
        <v>0</v>
      </c>
      <c r="I25" s="53">
        <v>0</v>
      </c>
      <c r="J25" s="52">
        <v>1.3</v>
      </c>
      <c r="K25" s="54">
        <v>0</v>
      </c>
      <c r="L25" s="53">
        <v>0</v>
      </c>
      <c r="M25" s="53">
        <v>0</v>
      </c>
      <c r="N25" s="53">
        <v>3.11</v>
      </c>
      <c r="O25" s="53">
        <v>0</v>
      </c>
      <c r="P25" s="53">
        <v>0</v>
      </c>
      <c r="Q25" s="53">
        <v>0</v>
      </c>
      <c r="R25" s="52">
        <v>0</v>
      </c>
      <c r="S25" s="50">
        <v>3.46</v>
      </c>
      <c r="T25" s="123"/>
    </row>
    <row r="26" spans="1:20" ht="19.5" customHeight="1">
      <c r="A26" s="47"/>
      <c r="B26" s="47"/>
      <c r="C26" s="47"/>
      <c r="D26" s="91" t="s">
        <v>253</v>
      </c>
      <c r="E26" s="53">
        <v>7.87</v>
      </c>
      <c r="F26" s="53">
        <v>0</v>
      </c>
      <c r="G26" s="53">
        <v>0</v>
      </c>
      <c r="H26" s="53">
        <v>0</v>
      </c>
      <c r="I26" s="53">
        <v>0</v>
      </c>
      <c r="J26" s="52">
        <v>1.3</v>
      </c>
      <c r="K26" s="54">
        <v>0</v>
      </c>
      <c r="L26" s="53">
        <v>0</v>
      </c>
      <c r="M26" s="53">
        <v>0</v>
      </c>
      <c r="N26" s="53">
        <v>3.11</v>
      </c>
      <c r="O26" s="53">
        <v>0</v>
      </c>
      <c r="P26" s="53">
        <v>0</v>
      </c>
      <c r="Q26" s="53">
        <v>0</v>
      </c>
      <c r="R26" s="52">
        <v>0</v>
      </c>
      <c r="S26" s="50">
        <v>3.46</v>
      </c>
      <c r="T26" s="123"/>
    </row>
    <row r="27" spans="1:20" ht="19.5" customHeight="1">
      <c r="A27" s="47" t="s">
        <v>74</v>
      </c>
      <c r="B27" s="47" t="s">
        <v>68</v>
      </c>
      <c r="C27" s="47" t="s">
        <v>68</v>
      </c>
      <c r="D27" s="91" t="s">
        <v>75</v>
      </c>
      <c r="E27" s="53">
        <v>2.17</v>
      </c>
      <c r="F27" s="53">
        <v>0</v>
      </c>
      <c r="G27" s="53">
        <v>0</v>
      </c>
      <c r="H27" s="53">
        <v>0</v>
      </c>
      <c r="I27" s="53">
        <v>0</v>
      </c>
      <c r="J27" s="52">
        <v>0</v>
      </c>
      <c r="K27" s="54">
        <v>0</v>
      </c>
      <c r="L27" s="53">
        <v>0</v>
      </c>
      <c r="M27" s="53">
        <v>0</v>
      </c>
      <c r="N27" s="53">
        <v>1.91</v>
      </c>
      <c r="O27" s="53">
        <v>0</v>
      </c>
      <c r="P27" s="53">
        <v>0</v>
      </c>
      <c r="Q27" s="53">
        <v>0</v>
      </c>
      <c r="R27" s="52">
        <v>0</v>
      </c>
      <c r="S27" s="50">
        <v>0.26</v>
      </c>
      <c r="T27" s="123"/>
    </row>
    <row r="28" spans="1:20" ht="19.5" customHeight="1">
      <c r="A28" s="47" t="s">
        <v>74</v>
      </c>
      <c r="B28" s="47" t="s">
        <v>68</v>
      </c>
      <c r="C28" s="47" t="s">
        <v>72</v>
      </c>
      <c r="D28" s="91" t="s">
        <v>143</v>
      </c>
      <c r="E28" s="53">
        <v>0.1</v>
      </c>
      <c r="F28" s="53">
        <v>0</v>
      </c>
      <c r="G28" s="53">
        <v>0</v>
      </c>
      <c r="H28" s="53">
        <v>0</v>
      </c>
      <c r="I28" s="53">
        <v>0</v>
      </c>
      <c r="J28" s="52">
        <v>0</v>
      </c>
      <c r="K28" s="54">
        <v>0</v>
      </c>
      <c r="L28" s="53">
        <v>0</v>
      </c>
      <c r="M28" s="53">
        <v>0</v>
      </c>
      <c r="N28" s="53">
        <v>0.1</v>
      </c>
      <c r="O28" s="53">
        <v>0</v>
      </c>
      <c r="P28" s="53">
        <v>0</v>
      </c>
      <c r="Q28" s="53">
        <v>0</v>
      </c>
      <c r="R28" s="52">
        <v>0</v>
      </c>
      <c r="S28" s="50">
        <v>0</v>
      </c>
      <c r="T28" s="123"/>
    </row>
    <row r="29" spans="1:20" ht="19.5" customHeight="1">
      <c r="A29" s="47" t="s">
        <v>74</v>
      </c>
      <c r="B29" s="47" t="s">
        <v>68</v>
      </c>
      <c r="C29" s="47" t="s">
        <v>90</v>
      </c>
      <c r="D29" s="91" t="s">
        <v>91</v>
      </c>
      <c r="E29" s="53">
        <v>0.07</v>
      </c>
      <c r="F29" s="53">
        <v>0</v>
      </c>
      <c r="G29" s="53">
        <v>0</v>
      </c>
      <c r="H29" s="53">
        <v>0</v>
      </c>
      <c r="I29" s="53">
        <v>0</v>
      </c>
      <c r="J29" s="52">
        <v>0</v>
      </c>
      <c r="K29" s="54">
        <v>0</v>
      </c>
      <c r="L29" s="53">
        <v>0</v>
      </c>
      <c r="M29" s="53">
        <v>0</v>
      </c>
      <c r="N29" s="53">
        <v>0.07</v>
      </c>
      <c r="O29" s="53">
        <v>0</v>
      </c>
      <c r="P29" s="53">
        <v>0</v>
      </c>
      <c r="Q29" s="53">
        <v>0</v>
      </c>
      <c r="R29" s="52">
        <v>0</v>
      </c>
      <c r="S29" s="50">
        <v>0</v>
      </c>
      <c r="T29" s="123"/>
    </row>
    <row r="30" spans="1:20" ht="19.5" customHeight="1">
      <c r="A30" s="47" t="s">
        <v>74</v>
      </c>
      <c r="B30" s="47" t="s">
        <v>68</v>
      </c>
      <c r="C30" s="47" t="s">
        <v>94</v>
      </c>
      <c r="D30" s="91" t="s">
        <v>95</v>
      </c>
      <c r="E30" s="53">
        <v>3.37</v>
      </c>
      <c r="F30" s="53">
        <v>0</v>
      </c>
      <c r="G30" s="53">
        <v>0</v>
      </c>
      <c r="H30" s="53">
        <v>0</v>
      </c>
      <c r="I30" s="53">
        <v>0</v>
      </c>
      <c r="J30" s="52">
        <v>0</v>
      </c>
      <c r="K30" s="54">
        <v>0</v>
      </c>
      <c r="L30" s="53">
        <v>0</v>
      </c>
      <c r="M30" s="53">
        <v>0</v>
      </c>
      <c r="N30" s="53">
        <v>0.17</v>
      </c>
      <c r="O30" s="53">
        <v>0</v>
      </c>
      <c r="P30" s="53">
        <v>0</v>
      </c>
      <c r="Q30" s="53">
        <v>0</v>
      </c>
      <c r="R30" s="52">
        <v>0</v>
      </c>
      <c r="S30" s="50">
        <v>3.2</v>
      </c>
      <c r="T30" s="123"/>
    </row>
    <row r="31" spans="1:19" ht="19.5" customHeight="1">
      <c r="A31" s="47" t="s">
        <v>74</v>
      </c>
      <c r="B31" s="47" t="s">
        <v>68</v>
      </c>
      <c r="C31" s="47" t="s">
        <v>67</v>
      </c>
      <c r="D31" s="91" t="s">
        <v>78</v>
      </c>
      <c r="E31" s="53">
        <v>2.16</v>
      </c>
      <c r="F31" s="53">
        <v>0</v>
      </c>
      <c r="G31" s="53">
        <v>0</v>
      </c>
      <c r="H31" s="53">
        <v>0</v>
      </c>
      <c r="I31" s="53">
        <v>0</v>
      </c>
      <c r="J31" s="52">
        <v>1.3</v>
      </c>
      <c r="K31" s="54">
        <v>0</v>
      </c>
      <c r="L31" s="53">
        <v>0</v>
      </c>
      <c r="M31" s="53">
        <v>0</v>
      </c>
      <c r="N31" s="53">
        <v>0.86</v>
      </c>
      <c r="O31" s="53">
        <v>0</v>
      </c>
      <c r="P31" s="53">
        <v>0</v>
      </c>
      <c r="Q31" s="53">
        <v>0</v>
      </c>
      <c r="R31" s="52">
        <v>0</v>
      </c>
      <c r="S31" s="50">
        <v>0</v>
      </c>
    </row>
    <row r="32" spans="1:19" ht="19.5" customHeight="1">
      <c r="A32" s="47"/>
      <c r="B32" s="47"/>
      <c r="C32" s="47"/>
      <c r="D32" s="91" t="s">
        <v>256</v>
      </c>
      <c r="E32" s="53">
        <v>2787.61</v>
      </c>
      <c r="F32" s="53">
        <v>0</v>
      </c>
      <c r="G32" s="53">
        <v>0</v>
      </c>
      <c r="H32" s="53">
        <v>0</v>
      </c>
      <c r="I32" s="53">
        <v>0</v>
      </c>
      <c r="J32" s="52">
        <v>0</v>
      </c>
      <c r="K32" s="54">
        <v>0</v>
      </c>
      <c r="L32" s="53">
        <v>0</v>
      </c>
      <c r="M32" s="53">
        <v>0</v>
      </c>
      <c r="N32" s="53">
        <v>0</v>
      </c>
      <c r="O32" s="53">
        <v>0</v>
      </c>
      <c r="P32" s="53">
        <v>2714.94</v>
      </c>
      <c r="Q32" s="53">
        <v>0</v>
      </c>
      <c r="R32" s="52">
        <v>72.67</v>
      </c>
      <c r="S32" s="50">
        <v>0</v>
      </c>
    </row>
    <row r="33" spans="1:19" ht="19.5" customHeight="1">
      <c r="A33" s="47"/>
      <c r="B33" s="47"/>
      <c r="C33" s="47"/>
      <c r="D33" s="91" t="s">
        <v>257</v>
      </c>
      <c r="E33" s="53">
        <v>2787.61</v>
      </c>
      <c r="F33" s="53">
        <v>0</v>
      </c>
      <c r="G33" s="53">
        <v>0</v>
      </c>
      <c r="H33" s="53">
        <v>0</v>
      </c>
      <c r="I33" s="53">
        <v>0</v>
      </c>
      <c r="J33" s="52">
        <v>0</v>
      </c>
      <c r="K33" s="54">
        <v>0</v>
      </c>
      <c r="L33" s="53">
        <v>0</v>
      </c>
      <c r="M33" s="53">
        <v>0</v>
      </c>
      <c r="N33" s="53">
        <v>0</v>
      </c>
      <c r="O33" s="53">
        <v>0</v>
      </c>
      <c r="P33" s="53">
        <v>2714.94</v>
      </c>
      <c r="Q33" s="53">
        <v>0</v>
      </c>
      <c r="R33" s="52">
        <v>72.67</v>
      </c>
      <c r="S33" s="50">
        <v>0</v>
      </c>
    </row>
    <row r="34" spans="1:19" ht="19.5" customHeight="1">
      <c r="A34" s="47" t="s">
        <v>79</v>
      </c>
      <c r="B34" s="47" t="s">
        <v>76</v>
      </c>
      <c r="C34" s="47" t="s">
        <v>68</v>
      </c>
      <c r="D34" s="91" t="s">
        <v>80</v>
      </c>
      <c r="E34" s="53">
        <v>2714.94</v>
      </c>
      <c r="F34" s="53">
        <v>0</v>
      </c>
      <c r="G34" s="53">
        <v>0</v>
      </c>
      <c r="H34" s="53">
        <v>0</v>
      </c>
      <c r="I34" s="53">
        <v>0</v>
      </c>
      <c r="J34" s="52">
        <v>0</v>
      </c>
      <c r="K34" s="54">
        <v>0</v>
      </c>
      <c r="L34" s="53">
        <v>0</v>
      </c>
      <c r="M34" s="53">
        <v>0</v>
      </c>
      <c r="N34" s="53">
        <v>0</v>
      </c>
      <c r="O34" s="53">
        <v>0</v>
      </c>
      <c r="P34" s="53">
        <v>2714.94</v>
      </c>
      <c r="Q34" s="53">
        <v>0</v>
      </c>
      <c r="R34" s="52">
        <v>0</v>
      </c>
      <c r="S34" s="50">
        <v>0</v>
      </c>
    </row>
    <row r="35" spans="1:19" ht="19.5" customHeight="1">
      <c r="A35" s="47" t="s">
        <v>79</v>
      </c>
      <c r="B35" s="47" t="s">
        <v>76</v>
      </c>
      <c r="C35" s="47" t="s">
        <v>72</v>
      </c>
      <c r="D35" s="91" t="s">
        <v>81</v>
      </c>
      <c r="E35" s="53">
        <v>72.67</v>
      </c>
      <c r="F35" s="53">
        <v>0</v>
      </c>
      <c r="G35" s="53">
        <v>0</v>
      </c>
      <c r="H35" s="53">
        <v>0</v>
      </c>
      <c r="I35" s="53">
        <v>0</v>
      </c>
      <c r="J35" s="52">
        <v>0</v>
      </c>
      <c r="K35" s="54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2">
        <v>72.67</v>
      </c>
      <c r="S35" s="50">
        <v>0</v>
      </c>
    </row>
  </sheetData>
  <sheetProtection/>
  <mergeCells count="16">
    <mergeCell ref="Q4:Q6"/>
    <mergeCell ref="R4:R6"/>
    <mergeCell ref="S4:S6"/>
    <mergeCell ref="D5:D6"/>
    <mergeCell ref="K4:K6"/>
    <mergeCell ref="L4:L6"/>
    <mergeCell ref="M4:M6"/>
    <mergeCell ref="N4:N6"/>
    <mergeCell ref="O4:O6"/>
    <mergeCell ref="P4:P6"/>
    <mergeCell ref="I4:I6"/>
    <mergeCell ref="J4:J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386"/>
  <sheetViews>
    <sheetView zoomScalePageLayoutView="0" workbookViewId="0" topLeftCell="A1">
      <selection activeCell="J22" sqref="J22"/>
    </sheetView>
  </sheetViews>
  <sheetFormatPr defaultColWidth="9.16015625" defaultRowHeight="11.25"/>
  <cols>
    <col min="1" max="3" width="5.66015625" style="0" customWidth="1"/>
    <col min="4" max="4" width="17" style="0" customWidth="1"/>
    <col min="5" max="5" width="66" style="0" customWidth="1"/>
    <col min="6" max="6" width="18.16015625" style="0" customWidth="1"/>
    <col min="7" max="243" width="10.66015625" style="0" customWidth="1"/>
  </cols>
  <sheetData>
    <row r="1" spans="1:243" ht="19.5" customHeight="1">
      <c r="A1" s="31"/>
      <c r="B1" s="32"/>
      <c r="C1" s="32"/>
      <c r="D1" s="32"/>
      <c r="E1" s="32"/>
      <c r="F1" s="74" t="s">
        <v>306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</row>
    <row r="2" spans="1:243" ht="19.5" customHeight="1">
      <c r="A2" s="35" t="s">
        <v>307</v>
      </c>
      <c r="B2" s="128"/>
      <c r="C2" s="128"/>
      <c r="D2" s="128"/>
      <c r="E2" s="128"/>
      <c r="F2" s="12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</row>
    <row r="3" spans="1:243" ht="19.5" customHeight="1">
      <c r="A3" s="37" t="s">
        <v>4</v>
      </c>
      <c r="B3" s="37"/>
      <c r="C3" s="37"/>
      <c r="D3" s="37"/>
      <c r="E3" s="37"/>
      <c r="F3" s="40" t="s">
        <v>21</v>
      </c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</row>
    <row r="4" spans="1:243" ht="19.5" customHeight="1">
      <c r="A4" s="41" t="s">
        <v>38</v>
      </c>
      <c r="B4" s="41"/>
      <c r="C4" s="41"/>
      <c r="D4" s="41"/>
      <c r="E4" s="41"/>
      <c r="F4" s="177" t="s">
        <v>308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</row>
    <row r="5" spans="1:243" ht="19.5" customHeight="1">
      <c r="A5" s="41" t="s">
        <v>48</v>
      </c>
      <c r="B5" s="121"/>
      <c r="C5" s="121"/>
      <c r="D5" s="187" t="s">
        <v>49</v>
      </c>
      <c r="E5" s="178" t="s">
        <v>309</v>
      </c>
      <c r="F5" s="177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</row>
    <row r="6" spans="1:243" ht="19.5" customHeight="1">
      <c r="A6" s="44" t="s">
        <v>56</v>
      </c>
      <c r="B6" s="43" t="s">
        <v>57</v>
      </c>
      <c r="C6" s="43" t="s">
        <v>58</v>
      </c>
      <c r="D6" s="187"/>
      <c r="E6" s="178"/>
      <c r="F6" s="177"/>
      <c r="G6" s="6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</row>
    <row r="7" spans="1:243" ht="19.5" customHeight="1">
      <c r="A7" s="45"/>
      <c r="B7" s="45"/>
      <c r="C7" s="45"/>
      <c r="D7" s="45"/>
      <c r="E7" s="45" t="s">
        <v>39</v>
      </c>
      <c r="F7" s="46">
        <v>499318.47</v>
      </c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</row>
    <row r="8" spans="1:243" ht="19.5" customHeight="1">
      <c r="A8" s="45"/>
      <c r="B8" s="45"/>
      <c r="C8" s="45"/>
      <c r="D8" s="45"/>
      <c r="E8" s="45" t="s">
        <v>59</v>
      </c>
      <c r="F8" s="46">
        <v>2590.98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</row>
    <row r="9" spans="1:243" ht="19.5" customHeight="1">
      <c r="A9" s="45"/>
      <c r="B9" s="45"/>
      <c r="C9" s="45"/>
      <c r="D9" s="45" t="s">
        <v>60</v>
      </c>
      <c r="E9" s="45" t="s">
        <v>61</v>
      </c>
      <c r="F9" s="46">
        <v>2590.98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</row>
    <row r="10" spans="1:243" ht="19.5" customHeight="1">
      <c r="A10" s="45"/>
      <c r="B10" s="45"/>
      <c r="C10" s="45"/>
      <c r="D10" s="45"/>
      <c r="E10" s="45" t="s">
        <v>77</v>
      </c>
      <c r="F10" s="46">
        <v>2073.86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</row>
    <row r="11" spans="1:243" ht="19.5" customHeight="1">
      <c r="A11" s="45" t="s">
        <v>74</v>
      </c>
      <c r="B11" s="45" t="s">
        <v>68</v>
      </c>
      <c r="C11" s="45" t="s">
        <v>76</v>
      </c>
      <c r="D11" s="45" t="s">
        <v>65</v>
      </c>
      <c r="E11" s="45" t="s">
        <v>310</v>
      </c>
      <c r="F11" s="46">
        <v>43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</row>
    <row r="12" spans="1:243" ht="19.5" customHeight="1">
      <c r="A12" s="45" t="s">
        <v>74</v>
      </c>
      <c r="B12" s="45" t="s">
        <v>68</v>
      </c>
      <c r="C12" s="45" t="s">
        <v>76</v>
      </c>
      <c r="D12" s="45" t="s">
        <v>65</v>
      </c>
      <c r="E12" s="45" t="s">
        <v>311</v>
      </c>
      <c r="F12" s="46">
        <v>35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</row>
    <row r="13" spans="1:243" ht="19.5" customHeight="1">
      <c r="A13" s="45" t="s">
        <v>74</v>
      </c>
      <c r="B13" s="45" t="s">
        <v>68</v>
      </c>
      <c r="C13" s="45" t="s">
        <v>76</v>
      </c>
      <c r="D13" s="91" t="s">
        <v>65</v>
      </c>
      <c r="E13" s="91" t="s">
        <v>312</v>
      </c>
      <c r="F13" s="46">
        <v>37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</row>
    <row r="14" spans="1:243" ht="19.5" customHeight="1">
      <c r="A14" s="45" t="s">
        <v>74</v>
      </c>
      <c r="B14" s="45" t="s">
        <v>68</v>
      </c>
      <c r="C14" s="45" t="s">
        <v>76</v>
      </c>
      <c r="D14" s="91" t="s">
        <v>65</v>
      </c>
      <c r="E14" s="91" t="s">
        <v>313</v>
      </c>
      <c r="F14" s="46">
        <v>201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</row>
    <row r="15" spans="1:243" ht="19.5" customHeight="1">
      <c r="A15" s="45" t="s">
        <v>74</v>
      </c>
      <c r="B15" s="45" t="s">
        <v>68</v>
      </c>
      <c r="C15" s="45" t="s">
        <v>76</v>
      </c>
      <c r="D15" s="91" t="s">
        <v>65</v>
      </c>
      <c r="E15" s="91" t="s">
        <v>314</v>
      </c>
      <c r="F15" s="46">
        <v>70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</row>
    <row r="16" spans="1:243" ht="19.5" customHeight="1">
      <c r="A16" s="45" t="s">
        <v>74</v>
      </c>
      <c r="B16" s="45" t="s">
        <v>68</v>
      </c>
      <c r="C16" s="45" t="s">
        <v>76</v>
      </c>
      <c r="D16" s="91" t="s">
        <v>65</v>
      </c>
      <c r="E16" s="91" t="s">
        <v>315</v>
      </c>
      <c r="F16" s="46">
        <v>75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</row>
    <row r="17" spans="1:243" ht="19.5" customHeight="1">
      <c r="A17" s="45" t="s">
        <v>74</v>
      </c>
      <c r="B17" s="45" t="s">
        <v>68</v>
      </c>
      <c r="C17" s="45" t="s">
        <v>76</v>
      </c>
      <c r="D17" s="91" t="s">
        <v>65</v>
      </c>
      <c r="E17" s="91" t="s">
        <v>316</v>
      </c>
      <c r="F17" s="46">
        <v>166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</row>
    <row r="18" spans="1:243" ht="19.5" customHeight="1">
      <c r="A18" s="45" t="s">
        <v>74</v>
      </c>
      <c r="B18" s="45" t="s">
        <v>68</v>
      </c>
      <c r="C18" s="45" t="s">
        <v>76</v>
      </c>
      <c r="D18" s="91" t="s">
        <v>65</v>
      </c>
      <c r="E18" s="91" t="s">
        <v>317</v>
      </c>
      <c r="F18" s="46">
        <v>108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</row>
    <row r="19" spans="1:243" ht="19.5" customHeight="1">
      <c r="A19" s="45" t="s">
        <v>74</v>
      </c>
      <c r="B19" s="45" t="s">
        <v>68</v>
      </c>
      <c r="C19" s="45" t="s">
        <v>76</v>
      </c>
      <c r="D19" s="91" t="s">
        <v>65</v>
      </c>
      <c r="E19" s="91" t="s">
        <v>318</v>
      </c>
      <c r="F19" s="46">
        <v>36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</row>
    <row r="20" spans="1:243" ht="19.5" customHeight="1">
      <c r="A20" s="45" t="s">
        <v>74</v>
      </c>
      <c r="B20" s="45" t="s">
        <v>68</v>
      </c>
      <c r="C20" s="45" t="s">
        <v>76</v>
      </c>
      <c r="D20" s="91" t="s">
        <v>65</v>
      </c>
      <c r="E20" s="91" t="s">
        <v>319</v>
      </c>
      <c r="F20" s="46">
        <v>8</v>
      </c>
      <c r="G20" s="129"/>
      <c r="H20" s="130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</row>
    <row r="21" spans="1:243" ht="19.5" customHeight="1">
      <c r="A21" s="45" t="s">
        <v>74</v>
      </c>
      <c r="B21" s="45" t="s">
        <v>68</v>
      </c>
      <c r="C21" s="45" t="s">
        <v>76</v>
      </c>
      <c r="D21" s="91" t="s">
        <v>65</v>
      </c>
      <c r="E21" s="91" t="s">
        <v>320</v>
      </c>
      <c r="F21" s="46">
        <v>20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</row>
    <row r="22" spans="1:243" ht="19.5" customHeight="1">
      <c r="A22" s="45" t="s">
        <v>74</v>
      </c>
      <c r="B22" s="45" t="s">
        <v>68</v>
      </c>
      <c r="C22" s="45" t="s">
        <v>76</v>
      </c>
      <c r="D22" s="91" t="s">
        <v>65</v>
      </c>
      <c r="E22" s="91" t="s">
        <v>321</v>
      </c>
      <c r="F22" s="46">
        <v>70.86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</row>
    <row r="23" spans="1:243" ht="19.5" customHeight="1">
      <c r="A23" s="45" t="s">
        <v>74</v>
      </c>
      <c r="B23" s="45" t="s">
        <v>68</v>
      </c>
      <c r="C23" s="45" t="s">
        <v>76</v>
      </c>
      <c r="D23" s="91" t="s">
        <v>65</v>
      </c>
      <c r="E23" s="91" t="s">
        <v>322</v>
      </c>
      <c r="F23" s="46">
        <v>50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</row>
    <row r="24" spans="1:243" ht="19.5" customHeight="1">
      <c r="A24" s="45" t="s">
        <v>74</v>
      </c>
      <c r="B24" s="45" t="s">
        <v>68</v>
      </c>
      <c r="C24" s="45" t="s">
        <v>76</v>
      </c>
      <c r="D24" s="91" t="s">
        <v>65</v>
      </c>
      <c r="E24" s="91" t="s">
        <v>323</v>
      </c>
      <c r="F24" s="46">
        <v>98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</row>
    <row r="25" spans="1:243" ht="19.5" customHeight="1">
      <c r="A25" s="45" t="s">
        <v>74</v>
      </c>
      <c r="B25" s="45" t="s">
        <v>68</v>
      </c>
      <c r="C25" s="45" t="s">
        <v>76</v>
      </c>
      <c r="D25" s="91" t="s">
        <v>65</v>
      </c>
      <c r="E25" s="91" t="s">
        <v>324</v>
      </c>
      <c r="F25" s="46">
        <v>380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</row>
    <row r="26" spans="1:243" ht="19.5" customHeight="1">
      <c r="A26" s="45" t="s">
        <v>74</v>
      </c>
      <c r="B26" s="45" t="s">
        <v>68</v>
      </c>
      <c r="C26" s="45" t="s">
        <v>76</v>
      </c>
      <c r="D26" s="91" t="s">
        <v>65</v>
      </c>
      <c r="E26" s="91" t="s">
        <v>325</v>
      </c>
      <c r="F26" s="46">
        <v>20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</row>
    <row r="27" spans="1:243" ht="19.5" customHeight="1">
      <c r="A27" s="45" t="s">
        <v>74</v>
      </c>
      <c r="B27" s="45" t="s">
        <v>68</v>
      </c>
      <c r="C27" s="45" t="s">
        <v>76</v>
      </c>
      <c r="D27" s="91" t="s">
        <v>65</v>
      </c>
      <c r="E27" s="91" t="s">
        <v>326</v>
      </c>
      <c r="F27" s="46">
        <v>340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</row>
    <row r="28" spans="1:243" ht="19.5" customHeight="1">
      <c r="A28" s="45" t="s">
        <v>74</v>
      </c>
      <c r="B28" s="45" t="s">
        <v>68</v>
      </c>
      <c r="C28" s="45" t="s">
        <v>76</v>
      </c>
      <c r="D28" s="91" t="s">
        <v>65</v>
      </c>
      <c r="E28" s="91" t="s">
        <v>327</v>
      </c>
      <c r="F28" s="46">
        <v>50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</row>
    <row r="29" spans="1:243" ht="19.5" customHeight="1">
      <c r="A29" s="45" t="s">
        <v>74</v>
      </c>
      <c r="B29" s="45" t="s">
        <v>68</v>
      </c>
      <c r="C29" s="45" t="s">
        <v>76</v>
      </c>
      <c r="D29" s="91" t="s">
        <v>65</v>
      </c>
      <c r="E29" s="91" t="s">
        <v>328</v>
      </c>
      <c r="F29" s="46">
        <v>15.23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</row>
    <row r="30" spans="1:243" ht="19.5" customHeight="1">
      <c r="A30" s="45" t="s">
        <v>74</v>
      </c>
      <c r="B30" s="45" t="s">
        <v>68</v>
      </c>
      <c r="C30" s="45" t="s">
        <v>76</v>
      </c>
      <c r="D30" s="91" t="s">
        <v>65</v>
      </c>
      <c r="E30" s="91" t="s">
        <v>329</v>
      </c>
      <c r="F30" s="46">
        <v>30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</row>
    <row r="31" spans="1:243" ht="19.5" customHeight="1">
      <c r="A31" s="45" t="s">
        <v>74</v>
      </c>
      <c r="B31" s="45" t="s">
        <v>68</v>
      </c>
      <c r="C31" s="45" t="s">
        <v>76</v>
      </c>
      <c r="D31" s="91" t="s">
        <v>65</v>
      </c>
      <c r="E31" s="91" t="s">
        <v>330</v>
      </c>
      <c r="F31" s="46">
        <v>40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</row>
    <row r="32" spans="1:243" ht="19.5" customHeight="1">
      <c r="A32" s="45" t="s">
        <v>74</v>
      </c>
      <c r="B32" s="45" t="s">
        <v>68</v>
      </c>
      <c r="C32" s="45" t="s">
        <v>76</v>
      </c>
      <c r="D32" s="91" t="s">
        <v>65</v>
      </c>
      <c r="E32" s="91" t="s">
        <v>331</v>
      </c>
      <c r="F32" s="46">
        <v>81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</row>
    <row r="33" spans="1:243" ht="19.5" customHeight="1">
      <c r="A33" s="45" t="s">
        <v>74</v>
      </c>
      <c r="B33" s="45" t="s">
        <v>68</v>
      </c>
      <c r="C33" s="45" t="s">
        <v>76</v>
      </c>
      <c r="D33" s="91" t="s">
        <v>65</v>
      </c>
      <c r="E33" s="91" t="s">
        <v>332</v>
      </c>
      <c r="F33" s="46">
        <v>99.77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</row>
    <row r="34" spans="1:243" ht="19.5" customHeight="1">
      <c r="A34" s="45"/>
      <c r="B34" s="45"/>
      <c r="C34" s="45"/>
      <c r="D34" s="91"/>
      <c r="E34" s="91" t="s">
        <v>78</v>
      </c>
      <c r="F34" s="46">
        <v>517.12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</row>
    <row r="35" spans="1:243" ht="19.5" customHeight="1">
      <c r="A35" s="45" t="s">
        <v>74</v>
      </c>
      <c r="B35" s="45" t="s">
        <v>68</v>
      </c>
      <c r="C35" s="45" t="s">
        <v>67</v>
      </c>
      <c r="D35" s="91" t="s">
        <v>65</v>
      </c>
      <c r="E35" s="91" t="s">
        <v>333</v>
      </c>
      <c r="F35" s="46">
        <v>389.11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</row>
    <row r="36" spans="1:243" ht="19.5" customHeight="1">
      <c r="A36" s="45" t="s">
        <v>74</v>
      </c>
      <c r="B36" s="45" t="s">
        <v>68</v>
      </c>
      <c r="C36" s="45" t="s">
        <v>67</v>
      </c>
      <c r="D36" s="91" t="s">
        <v>65</v>
      </c>
      <c r="E36" s="91" t="s">
        <v>334</v>
      </c>
      <c r="F36" s="46">
        <v>128.01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</row>
    <row r="37" spans="1:243" ht="19.5" customHeight="1">
      <c r="A37" s="45"/>
      <c r="B37" s="45"/>
      <c r="C37" s="45"/>
      <c r="D37" s="91"/>
      <c r="E37" s="91" t="s">
        <v>85</v>
      </c>
      <c r="F37" s="46">
        <v>16929.87</v>
      </c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</row>
    <row r="38" spans="1:243" ht="19.5" customHeight="1">
      <c r="A38" s="45"/>
      <c r="B38" s="45"/>
      <c r="C38" s="45"/>
      <c r="D38" s="91" t="s">
        <v>86</v>
      </c>
      <c r="E38" s="91" t="s">
        <v>87</v>
      </c>
      <c r="F38" s="46">
        <v>6822.42</v>
      </c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</row>
    <row r="39" spans="1:243" ht="19.5" customHeight="1">
      <c r="A39" s="45"/>
      <c r="B39" s="45"/>
      <c r="C39" s="45"/>
      <c r="D39" s="91"/>
      <c r="E39" s="91" t="s">
        <v>89</v>
      </c>
      <c r="F39" s="46">
        <v>105.22</v>
      </c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</row>
    <row r="40" spans="1:243" ht="19.5" customHeight="1">
      <c r="A40" s="45" t="s">
        <v>70</v>
      </c>
      <c r="B40" s="45" t="s">
        <v>63</v>
      </c>
      <c r="C40" s="45" t="s">
        <v>76</v>
      </c>
      <c r="D40" s="91" t="s">
        <v>88</v>
      </c>
      <c r="E40" s="91" t="s">
        <v>335</v>
      </c>
      <c r="F40" s="46">
        <v>105.22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</row>
    <row r="41" spans="1:243" ht="19.5" customHeight="1">
      <c r="A41" s="45"/>
      <c r="B41" s="45"/>
      <c r="C41" s="45"/>
      <c r="D41" s="91"/>
      <c r="E41" s="91" t="s">
        <v>91</v>
      </c>
      <c r="F41" s="46">
        <v>3561.5</v>
      </c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</row>
    <row r="42" spans="1:243" ht="19.5" customHeight="1">
      <c r="A42" s="45" t="s">
        <v>74</v>
      </c>
      <c r="B42" s="45" t="s">
        <v>68</v>
      </c>
      <c r="C42" s="45" t="s">
        <v>90</v>
      </c>
      <c r="D42" s="91" t="s">
        <v>88</v>
      </c>
      <c r="E42" s="91" t="s">
        <v>319</v>
      </c>
      <c r="F42" s="46">
        <v>228.5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</row>
    <row r="43" spans="1:243" ht="19.5" customHeight="1">
      <c r="A43" s="45" t="s">
        <v>74</v>
      </c>
      <c r="B43" s="45" t="s">
        <v>68</v>
      </c>
      <c r="C43" s="45" t="s">
        <v>90</v>
      </c>
      <c r="D43" s="91" t="s">
        <v>88</v>
      </c>
      <c r="E43" s="91" t="s">
        <v>336</v>
      </c>
      <c r="F43" s="46">
        <v>333</v>
      </c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</row>
    <row r="44" spans="1:243" ht="19.5" customHeight="1">
      <c r="A44" s="45" t="s">
        <v>74</v>
      </c>
      <c r="B44" s="45" t="s">
        <v>68</v>
      </c>
      <c r="C44" s="45" t="s">
        <v>90</v>
      </c>
      <c r="D44" s="91" t="s">
        <v>88</v>
      </c>
      <c r="E44" s="91" t="s">
        <v>337</v>
      </c>
      <c r="F44" s="46">
        <v>3000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</row>
    <row r="45" spans="1:243" ht="19.5" customHeight="1">
      <c r="A45" s="45"/>
      <c r="B45" s="45"/>
      <c r="C45" s="45"/>
      <c r="D45" s="91"/>
      <c r="E45" s="91" t="s">
        <v>93</v>
      </c>
      <c r="F45" s="46">
        <v>172</v>
      </c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</row>
    <row r="46" spans="1:243" ht="19.5" customHeight="1">
      <c r="A46" s="45" t="s">
        <v>74</v>
      </c>
      <c r="B46" s="45" t="s">
        <v>68</v>
      </c>
      <c r="C46" s="45" t="s">
        <v>92</v>
      </c>
      <c r="D46" s="91" t="s">
        <v>88</v>
      </c>
      <c r="E46" s="91" t="s">
        <v>338</v>
      </c>
      <c r="F46" s="46">
        <v>172</v>
      </c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</row>
    <row r="47" spans="1:243" ht="19.5" customHeight="1">
      <c r="A47" s="45"/>
      <c r="B47" s="45"/>
      <c r="C47" s="45"/>
      <c r="D47" s="91"/>
      <c r="E47" s="91" t="s">
        <v>95</v>
      </c>
      <c r="F47" s="46">
        <v>1453.7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</row>
    <row r="48" spans="1:243" ht="19.5" customHeight="1">
      <c r="A48" s="45" t="s">
        <v>74</v>
      </c>
      <c r="B48" s="45" t="s">
        <v>68</v>
      </c>
      <c r="C48" s="45" t="s">
        <v>94</v>
      </c>
      <c r="D48" s="91" t="s">
        <v>88</v>
      </c>
      <c r="E48" s="91" t="s">
        <v>339</v>
      </c>
      <c r="F48" s="46">
        <v>50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</row>
    <row r="49" spans="1:6" ht="19.5" customHeight="1">
      <c r="A49" s="45" t="s">
        <v>74</v>
      </c>
      <c r="B49" s="45" t="s">
        <v>68</v>
      </c>
      <c r="C49" s="45" t="s">
        <v>94</v>
      </c>
      <c r="D49" s="91" t="s">
        <v>88</v>
      </c>
      <c r="E49" s="91" t="s">
        <v>340</v>
      </c>
      <c r="F49" s="46">
        <v>232.75</v>
      </c>
    </row>
    <row r="50" spans="1:6" ht="19.5" customHeight="1">
      <c r="A50" s="45" t="s">
        <v>74</v>
      </c>
      <c r="B50" s="45" t="s">
        <v>68</v>
      </c>
      <c r="C50" s="45" t="s">
        <v>94</v>
      </c>
      <c r="D50" s="91" t="s">
        <v>88</v>
      </c>
      <c r="E50" s="91" t="s">
        <v>326</v>
      </c>
      <c r="F50" s="46">
        <v>172</v>
      </c>
    </row>
    <row r="51" spans="1:6" ht="19.5" customHeight="1">
      <c r="A51" s="45" t="s">
        <v>74</v>
      </c>
      <c r="B51" s="45" t="s">
        <v>68</v>
      </c>
      <c r="C51" s="45" t="s">
        <v>94</v>
      </c>
      <c r="D51" s="91" t="s">
        <v>88</v>
      </c>
      <c r="E51" s="91" t="s">
        <v>312</v>
      </c>
      <c r="F51" s="46">
        <v>38</v>
      </c>
    </row>
    <row r="52" spans="1:6" ht="19.5" customHeight="1">
      <c r="A52" s="45" t="s">
        <v>74</v>
      </c>
      <c r="B52" s="45" t="s">
        <v>68</v>
      </c>
      <c r="C52" s="45" t="s">
        <v>94</v>
      </c>
      <c r="D52" s="91" t="s">
        <v>88</v>
      </c>
      <c r="E52" s="91" t="s">
        <v>341</v>
      </c>
      <c r="F52" s="46">
        <v>21.2</v>
      </c>
    </row>
    <row r="53" spans="1:6" ht="19.5" customHeight="1">
      <c r="A53" s="45" t="s">
        <v>74</v>
      </c>
      <c r="B53" s="45" t="s">
        <v>68</v>
      </c>
      <c r="C53" s="45" t="s">
        <v>94</v>
      </c>
      <c r="D53" s="91" t="s">
        <v>88</v>
      </c>
      <c r="E53" s="91" t="s">
        <v>325</v>
      </c>
      <c r="F53" s="46">
        <v>5</v>
      </c>
    </row>
    <row r="54" spans="1:6" ht="19.5" customHeight="1">
      <c r="A54" s="45" t="s">
        <v>74</v>
      </c>
      <c r="B54" s="45" t="s">
        <v>68</v>
      </c>
      <c r="C54" s="45" t="s">
        <v>94</v>
      </c>
      <c r="D54" s="91" t="s">
        <v>88</v>
      </c>
      <c r="E54" s="91" t="s">
        <v>342</v>
      </c>
      <c r="F54" s="46">
        <v>170</v>
      </c>
    </row>
    <row r="55" spans="1:6" ht="19.5" customHeight="1">
      <c r="A55" s="45" t="s">
        <v>74</v>
      </c>
      <c r="B55" s="45" t="s">
        <v>68</v>
      </c>
      <c r="C55" s="45" t="s">
        <v>94</v>
      </c>
      <c r="D55" s="91" t="s">
        <v>88</v>
      </c>
      <c r="E55" s="91" t="s">
        <v>343</v>
      </c>
      <c r="F55" s="46">
        <v>153</v>
      </c>
    </row>
    <row r="56" spans="1:6" ht="19.5" customHeight="1">
      <c r="A56" s="45" t="s">
        <v>74</v>
      </c>
      <c r="B56" s="45" t="s">
        <v>68</v>
      </c>
      <c r="C56" s="45" t="s">
        <v>94</v>
      </c>
      <c r="D56" s="91" t="s">
        <v>88</v>
      </c>
      <c r="E56" s="91" t="s">
        <v>328</v>
      </c>
      <c r="F56" s="46">
        <v>34</v>
      </c>
    </row>
    <row r="57" spans="1:6" ht="19.5" customHeight="1">
      <c r="A57" s="45" t="s">
        <v>74</v>
      </c>
      <c r="B57" s="45" t="s">
        <v>68</v>
      </c>
      <c r="C57" s="45" t="s">
        <v>94</v>
      </c>
      <c r="D57" s="91" t="s">
        <v>88</v>
      </c>
      <c r="E57" s="91" t="s">
        <v>344</v>
      </c>
      <c r="F57" s="46">
        <v>4</v>
      </c>
    </row>
    <row r="58" spans="1:6" ht="19.5" customHeight="1">
      <c r="A58" s="45" t="s">
        <v>74</v>
      </c>
      <c r="B58" s="45" t="s">
        <v>68</v>
      </c>
      <c r="C58" s="45" t="s">
        <v>94</v>
      </c>
      <c r="D58" s="91" t="s">
        <v>88</v>
      </c>
      <c r="E58" s="91" t="s">
        <v>345</v>
      </c>
      <c r="F58" s="46">
        <v>127.75</v>
      </c>
    </row>
    <row r="59" spans="1:6" ht="19.5" customHeight="1">
      <c r="A59" s="45" t="s">
        <v>74</v>
      </c>
      <c r="B59" s="45" t="s">
        <v>68</v>
      </c>
      <c r="C59" s="45" t="s">
        <v>94</v>
      </c>
      <c r="D59" s="91" t="s">
        <v>88</v>
      </c>
      <c r="E59" s="91" t="s">
        <v>330</v>
      </c>
      <c r="F59" s="46">
        <v>6</v>
      </c>
    </row>
    <row r="60" spans="1:6" ht="19.5" customHeight="1">
      <c r="A60" s="45" t="s">
        <v>74</v>
      </c>
      <c r="B60" s="45" t="s">
        <v>68</v>
      </c>
      <c r="C60" s="45" t="s">
        <v>94</v>
      </c>
      <c r="D60" s="91" t="s">
        <v>88</v>
      </c>
      <c r="E60" s="91" t="s">
        <v>346</v>
      </c>
      <c r="F60" s="46">
        <v>100</v>
      </c>
    </row>
    <row r="61" spans="1:6" ht="19.5" customHeight="1">
      <c r="A61" s="45" t="s">
        <v>74</v>
      </c>
      <c r="B61" s="45" t="s">
        <v>68</v>
      </c>
      <c r="C61" s="45" t="s">
        <v>94</v>
      </c>
      <c r="D61" s="91" t="s">
        <v>88</v>
      </c>
      <c r="E61" s="91" t="s">
        <v>347</v>
      </c>
      <c r="F61" s="46">
        <v>40</v>
      </c>
    </row>
    <row r="62" spans="1:6" ht="19.5" customHeight="1">
      <c r="A62" s="45" t="s">
        <v>74</v>
      </c>
      <c r="B62" s="45" t="s">
        <v>68</v>
      </c>
      <c r="C62" s="45" t="s">
        <v>94</v>
      </c>
      <c r="D62" s="91" t="s">
        <v>88</v>
      </c>
      <c r="E62" s="91" t="s">
        <v>348</v>
      </c>
      <c r="F62" s="46">
        <v>100</v>
      </c>
    </row>
    <row r="63" spans="1:6" ht="19.5" customHeight="1">
      <c r="A63" s="45" t="s">
        <v>74</v>
      </c>
      <c r="B63" s="45" t="s">
        <v>68</v>
      </c>
      <c r="C63" s="45" t="s">
        <v>94</v>
      </c>
      <c r="D63" s="91" t="s">
        <v>88</v>
      </c>
      <c r="E63" s="91" t="s">
        <v>349</v>
      </c>
      <c r="F63" s="46">
        <v>75</v>
      </c>
    </row>
    <row r="64" spans="1:6" ht="19.5" customHeight="1">
      <c r="A64" s="45" t="s">
        <v>74</v>
      </c>
      <c r="B64" s="45" t="s">
        <v>68</v>
      </c>
      <c r="C64" s="45" t="s">
        <v>94</v>
      </c>
      <c r="D64" s="91" t="s">
        <v>88</v>
      </c>
      <c r="E64" s="91" t="s">
        <v>313</v>
      </c>
      <c r="F64" s="46">
        <v>50</v>
      </c>
    </row>
    <row r="65" spans="1:6" ht="19.5" customHeight="1">
      <c r="A65" s="45" t="s">
        <v>74</v>
      </c>
      <c r="B65" s="45" t="s">
        <v>68</v>
      </c>
      <c r="C65" s="45" t="s">
        <v>94</v>
      </c>
      <c r="D65" s="91" t="s">
        <v>88</v>
      </c>
      <c r="E65" s="91" t="s">
        <v>350</v>
      </c>
      <c r="F65" s="46">
        <v>75</v>
      </c>
    </row>
    <row r="66" spans="1:6" ht="19.5" customHeight="1">
      <c r="A66" s="45"/>
      <c r="B66" s="45"/>
      <c r="C66" s="45"/>
      <c r="D66" s="91"/>
      <c r="E66" s="91" t="s">
        <v>97</v>
      </c>
      <c r="F66" s="46">
        <v>30</v>
      </c>
    </row>
    <row r="67" spans="1:6" ht="19.5" customHeight="1">
      <c r="A67" s="45" t="s">
        <v>74</v>
      </c>
      <c r="B67" s="45" t="s">
        <v>68</v>
      </c>
      <c r="C67" s="45" t="s">
        <v>96</v>
      </c>
      <c r="D67" s="91" t="s">
        <v>88</v>
      </c>
      <c r="E67" s="91" t="s">
        <v>351</v>
      </c>
      <c r="F67" s="46">
        <v>30</v>
      </c>
    </row>
    <row r="68" spans="1:6" ht="19.5" customHeight="1">
      <c r="A68" s="45"/>
      <c r="B68" s="45"/>
      <c r="C68" s="45"/>
      <c r="D68" s="91"/>
      <c r="E68" s="91" t="s">
        <v>99</v>
      </c>
      <c r="F68" s="46">
        <v>1500</v>
      </c>
    </row>
    <row r="69" spans="1:6" ht="19.5" customHeight="1">
      <c r="A69" s="45" t="s">
        <v>74</v>
      </c>
      <c r="B69" s="45" t="s">
        <v>98</v>
      </c>
      <c r="C69" s="45" t="s">
        <v>68</v>
      </c>
      <c r="D69" s="91" t="s">
        <v>88</v>
      </c>
      <c r="E69" s="91" t="s">
        <v>352</v>
      </c>
      <c r="F69" s="46">
        <v>1500</v>
      </c>
    </row>
    <row r="70" spans="1:6" ht="19.5" customHeight="1">
      <c r="A70" s="45"/>
      <c r="B70" s="45"/>
      <c r="C70" s="45"/>
      <c r="D70" s="91" t="s">
        <v>100</v>
      </c>
      <c r="E70" s="91" t="s">
        <v>101</v>
      </c>
      <c r="F70" s="46">
        <v>7062.7</v>
      </c>
    </row>
    <row r="71" spans="1:6" ht="19.5" customHeight="1">
      <c r="A71" s="45"/>
      <c r="B71" s="45"/>
      <c r="C71" s="45"/>
      <c r="D71" s="91"/>
      <c r="E71" s="91" t="s">
        <v>104</v>
      </c>
      <c r="F71" s="46">
        <v>60</v>
      </c>
    </row>
    <row r="72" spans="1:6" ht="19.5" customHeight="1">
      <c r="A72" s="45" t="s">
        <v>102</v>
      </c>
      <c r="B72" s="45" t="s">
        <v>98</v>
      </c>
      <c r="C72" s="45" t="s">
        <v>67</v>
      </c>
      <c r="D72" s="91" t="s">
        <v>227</v>
      </c>
      <c r="E72" s="91" t="s">
        <v>353</v>
      </c>
      <c r="F72" s="46">
        <v>60</v>
      </c>
    </row>
    <row r="73" spans="1:6" ht="19.5" customHeight="1">
      <c r="A73" s="45"/>
      <c r="B73" s="45"/>
      <c r="C73" s="45"/>
      <c r="D73" s="91"/>
      <c r="E73" s="91" t="s">
        <v>110</v>
      </c>
      <c r="F73" s="46">
        <v>4173</v>
      </c>
    </row>
    <row r="74" spans="1:6" ht="19.5" customHeight="1">
      <c r="A74" s="45" t="s">
        <v>74</v>
      </c>
      <c r="B74" s="45" t="s">
        <v>68</v>
      </c>
      <c r="C74" s="45" t="s">
        <v>63</v>
      </c>
      <c r="D74" s="91" t="s">
        <v>227</v>
      </c>
      <c r="E74" s="91" t="s">
        <v>354</v>
      </c>
      <c r="F74" s="46">
        <v>4173</v>
      </c>
    </row>
    <row r="75" spans="1:6" ht="19.5" customHeight="1">
      <c r="A75" s="45"/>
      <c r="B75" s="45"/>
      <c r="C75" s="45"/>
      <c r="D75" s="91"/>
      <c r="E75" s="91" t="s">
        <v>112</v>
      </c>
      <c r="F75" s="46">
        <v>2208.8</v>
      </c>
    </row>
    <row r="76" spans="1:6" ht="19.5" customHeight="1">
      <c r="A76" s="45" t="s">
        <v>74</v>
      </c>
      <c r="B76" s="45" t="s">
        <v>68</v>
      </c>
      <c r="C76" s="45" t="s">
        <v>98</v>
      </c>
      <c r="D76" s="91" t="s">
        <v>227</v>
      </c>
      <c r="E76" s="91" t="s">
        <v>355</v>
      </c>
      <c r="F76" s="46">
        <v>60</v>
      </c>
    </row>
    <row r="77" spans="1:6" ht="19.5" customHeight="1">
      <c r="A77" s="45" t="s">
        <v>74</v>
      </c>
      <c r="B77" s="45" t="s">
        <v>68</v>
      </c>
      <c r="C77" s="45" t="s">
        <v>98</v>
      </c>
      <c r="D77" s="91" t="s">
        <v>227</v>
      </c>
      <c r="E77" s="91" t="s">
        <v>330</v>
      </c>
      <c r="F77" s="46">
        <v>6</v>
      </c>
    </row>
    <row r="78" spans="1:6" ht="19.5" customHeight="1">
      <c r="A78" s="45" t="s">
        <v>74</v>
      </c>
      <c r="B78" s="45" t="s">
        <v>68</v>
      </c>
      <c r="C78" s="45" t="s">
        <v>98</v>
      </c>
      <c r="D78" s="91" t="s">
        <v>227</v>
      </c>
      <c r="E78" s="91" t="s">
        <v>356</v>
      </c>
      <c r="F78" s="46">
        <v>10</v>
      </c>
    </row>
    <row r="79" spans="1:6" ht="19.5" customHeight="1">
      <c r="A79" s="45" t="s">
        <v>74</v>
      </c>
      <c r="B79" s="45" t="s">
        <v>68</v>
      </c>
      <c r="C79" s="45" t="s">
        <v>98</v>
      </c>
      <c r="D79" s="91" t="s">
        <v>227</v>
      </c>
      <c r="E79" s="91" t="s">
        <v>349</v>
      </c>
      <c r="F79" s="46">
        <v>20</v>
      </c>
    </row>
    <row r="80" spans="1:6" ht="19.5" customHeight="1">
      <c r="A80" s="45" t="s">
        <v>74</v>
      </c>
      <c r="B80" s="45" t="s">
        <v>68</v>
      </c>
      <c r="C80" s="45" t="s">
        <v>98</v>
      </c>
      <c r="D80" s="91" t="s">
        <v>227</v>
      </c>
      <c r="E80" s="91" t="s">
        <v>325</v>
      </c>
      <c r="F80" s="46">
        <v>5</v>
      </c>
    </row>
    <row r="81" spans="1:6" ht="19.5" customHeight="1">
      <c r="A81" s="45" t="s">
        <v>74</v>
      </c>
      <c r="B81" s="45" t="s">
        <v>68</v>
      </c>
      <c r="C81" s="45" t="s">
        <v>98</v>
      </c>
      <c r="D81" s="91" t="s">
        <v>227</v>
      </c>
      <c r="E81" s="91" t="s">
        <v>357</v>
      </c>
      <c r="F81" s="46">
        <v>150</v>
      </c>
    </row>
    <row r="82" spans="1:6" ht="19.5" customHeight="1">
      <c r="A82" s="45" t="s">
        <v>74</v>
      </c>
      <c r="B82" s="45" t="s">
        <v>68</v>
      </c>
      <c r="C82" s="45" t="s">
        <v>98</v>
      </c>
      <c r="D82" s="91" t="s">
        <v>227</v>
      </c>
      <c r="E82" s="91" t="s">
        <v>358</v>
      </c>
      <c r="F82" s="46">
        <v>40</v>
      </c>
    </row>
    <row r="83" spans="1:6" ht="19.5" customHeight="1">
      <c r="A83" s="45" t="s">
        <v>74</v>
      </c>
      <c r="B83" s="45" t="s">
        <v>68</v>
      </c>
      <c r="C83" s="45" t="s">
        <v>98</v>
      </c>
      <c r="D83" s="91" t="s">
        <v>227</v>
      </c>
      <c r="E83" s="91" t="s">
        <v>359</v>
      </c>
      <c r="F83" s="46">
        <v>50</v>
      </c>
    </row>
    <row r="84" spans="1:6" ht="19.5" customHeight="1">
      <c r="A84" s="45" t="s">
        <v>74</v>
      </c>
      <c r="B84" s="45" t="s">
        <v>68</v>
      </c>
      <c r="C84" s="45" t="s">
        <v>98</v>
      </c>
      <c r="D84" s="91" t="s">
        <v>227</v>
      </c>
      <c r="E84" s="91" t="s">
        <v>360</v>
      </c>
      <c r="F84" s="46">
        <v>100</v>
      </c>
    </row>
    <row r="85" spans="1:6" ht="19.5" customHeight="1">
      <c r="A85" s="45" t="s">
        <v>74</v>
      </c>
      <c r="B85" s="45" t="s">
        <v>68</v>
      </c>
      <c r="C85" s="45" t="s">
        <v>98</v>
      </c>
      <c r="D85" s="91" t="s">
        <v>227</v>
      </c>
      <c r="E85" s="91" t="s">
        <v>328</v>
      </c>
      <c r="F85" s="46">
        <v>210</v>
      </c>
    </row>
    <row r="86" spans="1:6" ht="19.5" customHeight="1">
      <c r="A86" s="45" t="s">
        <v>74</v>
      </c>
      <c r="B86" s="45" t="s">
        <v>68</v>
      </c>
      <c r="C86" s="45" t="s">
        <v>98</v>
      </c>
      <c r="D86" s="91" t="s">
        <v>227</v>
      </c>
      <c r="E86" s="91" t="s">
        <v>361</v>
      </c>
      <c r="F86" s="46">
        <v>150</v>
      </c>
    </row>
    <row r="87" spans="1:6" ht="19.5" customHeight="1">
      <c r="A87" s="45" t="s">
        <v>74</v>
      </c>
      <c r="B87" s="45" t="s">
        <v>68</v>
      </c>
      <c r="C87" s="45" t="s">
        <v>98</v>
      </c>
      <c r="D87" s="91" t="s">
        <v>227</v>
      </c>
      <c r="E87" s="91" t="s">
        <v>326</v>
      </c>
      <c r="F87" s="46">
        <v>243.3</v>
      </c>
    </row>
    <row r="88" spans="1:6" ht="19.5" customHeight="1">
      <c r="A88" s="45" t="s">
        <v>74</v>
      </c>
      <c r="B88" s="45" t="s">
        <v>68</v>
      </c>
      <c r="C88" s="45" t="s">
        <v>98</v>
      </c>
      <c r="D88" s="91" t="s">
        <v>227</v>
      </c>
      <c r="E88" s="91" t="s">
        <v>362</v>
      </c>
      <c r="F88" s="46">
        <v>60</v>
      </c>
    </row>
    <row r="89" spans="1:6" ht="19.5" customHeight="1">
      <c r="A89" s="45" t="s">
        <v>74</v>
      </c>
      <c r="B89" s="45" t="s">
        <v>68</v>
      </c>
      <c r="C89" s="45" t="s">
        <v>98</v>
      </c>
      <c r="D89" s="91" t="s">
        <v>227</v>
      </c>
      <c r="E89" s="91" t="s">
        <v>363</v>
      </c>
      <c r="F89" s="46">
        <v>102</v>
      </c>
    </row>
    <row r="90" spans="1:6" ht="19.5" customHeight="1">
      <c r="A90" s="45" t="s">
        <v>74</v>
      </c>
      <c r="B90" s="45" t="s">
        <v>68</v>
      </c>
      <c r="C90" s="45" t="s">
        <v>98</v>
      </c>
      <c r="D90" s="91" t="s">
        <v>227</v>
      </c>
      <c r="E90" s="91" t="s">
        <v>364</v>
      </c>
      <c r="F90" s="46">
        <v>30</v>
      </c>
    </row>
    <row r="91" spans="1:6" ht="19.5" customHeight="1">
      <c r="A91" s="45" t="s">
        <v>74</v>
      </c>
      <c r="B91" s="45" t="s">
        <v>68</v>
      </c>
      <c r="C91" s="45" t="s">
        <v>98</v>
      </c>
      <c r="D91" s="91" t="s">
        <v>227</v>
      </c>
      <c r="E91" s="91" t="s">
        <v>365</v>
      </c>
      <c r="F91" s="46">
        <v>13</v>
      </c>
    </row>
    <row r="92" spans="1:6" ht="19.5" customHeight="1">
      <c r="A92" s="45" t="s">
        <v>74</v>
      </c>
      <c r="B92" s="45" t="s">
        <v>68</v>
      </c>
      <c r="C92" s="45" t="s">
        <v>98</v>
      </c>
      <c r="D92" s="91" t="s">
        <v>227</v>
      </c>
      <c r="E92" s="91" t="s">
        <v>366</v>
      </c>
      <c r="F92" s="46">
        <v>95</v>
      </c>
    </row>
    <row r="93" spans="1:6" ht="19.5" customHeight="1">
      <c r="A93" s="45" t="s">
        <v>74</v>
      </c>
      <c r="B93" s="45" t="s">
        <v>68</v>
      </c>
      <c r="C93" s="45" t="s">
        <v>98</v>
      </c>
      <c r="D93" s="91" t="s">
        <v>227</v>
      </c>
      <c r="E93" s="91" t="s">
        <v>313</v>
      </c>
      <c r="F93" s="46">
        <v>60</v>
      </c>
    </row>
    <row r="94" spans="1:6" ht="19.5" customHeight="1">
      <c r="A94" s="45" t="s">
        <v>74</v>
      </c>
      <c r="B94" s="45" t="s">
        <v>68</v>
      </c>
      <c r="C94" s="45" t="s">
        <v>98</v>
      </c>
      <c r="D94" s="91" t="s">
        <v>227</v>
      </c>
      <c r="E94" s="91" t="s">
        <v>367</v>
      </c>
      <c r="F94" s="46">
        <v>50</v>
      </c>
    </row>
    <row r="95" spans="1:6" ht="19.5" customHeight="1">
      <c r="A95" s="45" t="s">
        <v>74</v>
      </c>
      <c r="B95" s="45" t="s">
        <v>68</v>
      </c>
      <c r="C95" s="45" t="s">
        <v>98</v>
      </c>
      <c r="D95" s="91" t="s">
        <v>227</v>
      </c>
      <c r="E95" s="91" t="s">
        <v>368</v>
      </c>
      <c r="F95" s="46">
        <v>30</v>
      </c>
    </row>
    <row r="96" spans="1:6" ht="19.5" customHeight="1">
      <c r="A96" s="45" t="s">
        <v>74</v>
      </c>
      <c r="B96" s="45" t="s">
        <v>68</v>
      </c>
      <c r="C96" s="45" t="s">
        <v>98</v>
      </c>
      <c r="D96" s="91" t="s">
        <v>227</v>
      </c>
      <c r="E96" s="91" t="s">
        <v>369</v>
      </c>
      <c r="F96" s="46">
        <v>30</v>
      </c>
    </row>
    <row r="97" spans="1:6" ht="19.5" customHeight="1">
      <c r="A97" s="45" t="s">
        <v>74</v>
      </c>
      <c r="B97" s="45" t="s">
        <v>68</v>
      </c>
      <c r="C97" s="45" t="s">
        <v>98</v>
      </c>
      <c r="D97" s="91" t="s">
        <v>227</v>
      </c>
      <c r="E97" s="91" t="s">
        <v>370</v>
      </c>
      <c r="F97" s="46">
        <v>50</v>
      </c>
    </row>
    <row r="98" spans="1:6" ht="19.5" customHeight="1">
      <c r="A98" s="45" t="s">
        <v>74</v>
      </c>
      <c r="B98" s="45" t="s">
        <v>68</v>
      </c>
      <c r="C98" s="45" t="s">
        <v>98</v>
      </c>
      <c r="D98" s="91" t="s">
        <v>227</v>
      </c>
      <c r="E98" s="91" t="s">
        <v>371</v>
      </c>
      <c r="F98" s="46">
        <v>40</v>
      </c>
    </row>
    <row r="99" spans="1:6" ht="19.5" customHeight="1">
      <c r="A99" s="45" t="s">
        <v>74</v>
      </c>
      <c r="B99" s="45" t="s">
        <v>68</v>
      </c>
      <c r="C99" s="45" t="s">
        <v>98</v>
      </c>
      <c r="D99" s="91" t="s">
        <v>227</v>
      </c>
      <c r="E99" s="91" t="s">
        <v>372</v>
      </c>
      <c r="F99" s="46">
        <v>350</v>
      </c>
    </row>
    <row r="100" spans="1:6" ht="19.5" customHeight="1">
      <c r="A100" s="45" t="s">
        <v>74</v>
      </c>
      <c r="B100" s="45" t="s">
        <v>68</v>
      </c>
      <c r="C100" s="45" t="s">
        <v>98</v>
      </c>
      <c r="D100" s="91" t="s">
        <v>227</v>
      </c>
      <c r="E100" s="91" t="s">
        <v>342</v>
      </c>
      <c r="F100" s="46">
        <v>167</v>
      </c>
    </row>
    <row r="101" spans="1:6" ht="19.5" customHeight="1">
      <c r="A101" s="45" t="s">
        <v>74</v>
      </c>
      <c r="B101" s="45" t="s">
        <v>68</v>
      </c>
      <c r="C101" s="45" t="s">
        <v>98</v>
      </c>
      <c r="D101" s="91" t="s">
        <v>227</v>
      </c>
      <c r="E101" s="91" t="s">
        <v>312</v>
      </c>
      <c r="F101" s="46">
        <v>46.7</v>
      </c>
    </row>
    <row r="102" spans="1:6" ht="19.5" customHeight="1">
      <c r="A102" s="45" t="s">
        <v>74</v>
      </c>
      <c r="B102" s="45" t="s">
        <v>68</v>
      </c>
      <c r="C102" s="45" t="s">
        <v>98</v>
      </c>
      <c r="D102" s="91" t="s">
        <v>227</v>
      </c>
      <c r="E102" s="91" t="s">
        <v>341</v>
      </c>
      <c r="F102" s="46">
        <v>40.8</v>
      </c>
    </row>
    <row r="103" spans="1:6" ht="19.5" customHeight="1">
      <c r="A103" s="45"/>
      <c r="B103" s="45"/>
      <c r="C103" s="45"/>
      <c r="D103" s="91"/>
      <c r="E103" s="91" t="s">
        <v>115</v>
      </c>
      <c r="F103" s="46">
        <v>33</v>
      </c>
    </row>
    <row r="104" spans="1:6" ht="19.5" customHeight="1">
      <c r="A104" s="45" t="s">
        <v>74</v>
      </c>
      <c r="B104" s="45" t="s">
        <v>68</v>
      </c>
      <c r="C104" s="45" t="s">
        <v>113</v>
      </c>
      <c r="D104" s="91" t="s">
        <v>227</v>
      </c>
      <c r="E104" s="91" t="s">
        <v>373</v>
      </c>
      <c r="F104" s="46">
        <v>13</v>
      </c>
    </row>
    <row r="105" spans="1:6" ht="19.5" customHeight="1">
      <c r="A105" s="45" t="s">
        <v>74</v>
      </c>
      <c r="B105" s="45" t="s">
        <v>68</v>
      </c>
      <c r="C105" s="45" t="s">
        <v>113</v>
      </c>
      <c r="D105" s="91" t="s">
        <v>227</v>
      </c>
      <c r="E105" s="91" t="s">
        <v>374</v>
      </c>
      <c r="F105" s="46">
        <v>20</v>
      </c>
    </row>
    <row r="106" spans="1:6" ht="19.5" customHeight="1">
      <c r="A106" s="45"/>
      <c r="B106" s="45"/>
      <c r="C106" s="45"/>
      <c r="D106" s="91"/>
      <c r="E106" s="91" t="s">
        <v>91</v>
      </c>
      <c r="F106" s="46">
        <v>237.9</v>
      </c>
    </row>
    <row r="107" spans="1:6" ht="19.5" customHeight="1">
      <c r="A107" s="45" t="s">
        <v>74</v>
      </c>
      <c r="B107" s="45" t="s">
        <v>68</v>
      </c>
      <c r="C107" s="45" t="s">
        <v>90</v>
      </c>
      <c r="D107" s="91" t="s">
        <v>227</v>
      </c>
      <c r="E107" s="91" t="s">
        <v>375</v>
      </c>
      <c r="F107" s="46">
        <v>237.9</v>
      </c>
    </row>
    <row r="108" spans="1:6" ht="19.5" customHeight="1">
      <c r="A108" s="45"/>
      <c r="B108" s="45"/>
      <c r="C108" s="45"/>
      <c r="D108" s="91"/>
      <c r="E108" s="91" t="s">
        <v>78</v>
      </c>
      <c r="F108" s="46">
        <v>350</v>
      </c>
    </row>
    <row r="109" spans="1:6" ht="19.5" customHeight="1">
      <c r="A109" s="45" t="s">
        <v>74</v>
      </c>
      <c r="B109" s="45" t="s">
        <v>68</v>
      </c>
      <c r="C109" s="45" t="s">
        <v>67</v>
      </c>
      <c r="D109" s="91" t="s">
        <v>227</v>
      </c>
      <c r="E109" s="91" t="s">
        <v>376</v>
      </c>
      <c r="F109" s="46">
        <v>350</v>
      </c>
    </row>
    <row r="110" spans="1:6" ht="19.5" customHeight="1">
      <c r="A110" s="45"/>
      <c r="B110" s="45"/>
      <c r="C110" s="45"/>
      <c r="D110" s="91" t="s">
        <v>122</v>
      </c>
      <c r="E110" s="91" t="s">
        <v>123</v>
      </c>
      <c r="F110" s="46">
        <v>1726.05</v>
      </c>
    </row>
    <row r="111" spans="1:6" ht="19.5" customHeight="1">
      <c r="A111" s="45"/>
      <c r="B111" s="45"/>
      <c r="C111" s="45"/>
      <c r="D111" s="91"/>
      <c r="E111" s="91" t="s">
        <v>127</v>
      </c>
      <c r="F111" s="46">
        <v>1664.35</v>
      </c>
    </row>
    <row r="112" spans="1:6" ht="19.5" customHeight="1">
      <c r="A112" s="45" t="s">
        <v>74</v>
      </c>
      <c r="B112" s="45" t="s">
        <v>68</v>
      </c>
      <c r="C112" s="45" t="s">
        <v>126</v>
      </c>
      <c r="D112" s="91" t="s">
        <v>124</v>
      </c>
      <c r="E112" s="91" t="s">
        <v>319</v>
      </c>
      <c r="F112" s="46">
        <v>170.05</v>
      </c>
    </row>
    <row r="113" spans="1:6" ht="19.5" customHeight="1">
      <c r="A113" s="45" t="s">
        <v>74</v>
      </c>
      <c r="B113" s="45" t="s">
        <v>68</v>
      </c>
      <c r="C113" s="45" t="s">
        <v>126</v>
      </c>
      <c r="D113" s="91" t="s">
        <v>124</v>
      </c>
      <c r="E113" s="91" t="s">
        <v>341</v>
      </c>
      <c r="F113" s="46">
        <v>54.8</v>
      </c>
    </row>
    <row r="114" spans="1:6" ht="19.5" customHeight="1">
      <c r="A114" s="45" t="s">
        <v>74</v>
      </c>
      <c r="B114" s="45" t="s">
        <v>68</v>
      </c>
      <c r="C114" s="45" t="s">
        <v>126</v>
      </c>
      <c r="D114" s="91" t="s">
        <v>124</v>
      </c>
      <c r="E114" s="91" t="s">
        <v>377</v>
      </c>
      <c r="F114" s="46">
        <v>25</v>
      </c>
    </row>
    <row r="115" spans="1:6" ht="19.5" customHeight="1">
      <c r="A115" s="45" t="s">
        <v>74</v>
      </c>
      <c r="B115" s="45" t="s">
        <v>68</v>
      </c>
      <c r="C115" s="45" t="s">
        <v>126</v>
      </c>
      <c r="D115" s="91" t="s">
        <v>124</v>
      </c>
      <c r="E115" s="91" t="s">
        <v>378</v>
      </c>
      <c r="F115" s="46">
        <v>25</v>
      </c>
    </row>
    <row r="116" spans="1:6" ht="19.5" customHeight="1">
      <c r="A116" s="45" t="s">
        <v>74</v>
      </c>
      <c r="B116" s="45" t="s">
        <v>68</v>
      </c>
      <c r="C116" s="45" t="s">
        <v>126</v>
      </c>
      <c r="D116" s="91" t="s">
        <v>124</v>
      </c>
      <c r="E116" s="91" t="s">
        <v>379</v>
      </c>
      <c r="F116" s="46">
        <v>315</v>
      </c>
    </row>
    <row r="117" spans="1:6" ht="19.5" customHeight="1">
      <c r="A117" s="45" t="s">
        <v>74</v>
      </c>
      <c r="B117" s="45" t="s">
        <v>68</v>
      </c>
      <c r="C117" s="45" t="s">
        <v>126</v>
      </c>
      <c r="D117" s="91" t="s">
        <v>124</v>
      </c>
      <c r="E117" s="91" t="s">
        <v>328</v>
      </c>
      <c r="F117" s="46">
        <v>38</v>
      </c>
    </row>
    <row r="118" spans="1:6" ht="19.5" customHeight="1">
      <c r="A118" s="45" t="s">
        <v>74</v>
      </c>
      <c r="B118" s="45" t="s">
        <v>68</v>
      </c>
      <c r="C118" s="45" t="s">
        <v>126</v>
      </c>
      <c r="D118" s="91" t="s">
        <v>124</v>
      </c>
      <c r="E118" s="91" t="s">
        <v>330</v>
      </c>
      <c r="F118" s="46">
        <v>5</v>
      </c>
    </row>
    <row r="119" spans="1:6" ht="19.5" customHeight="1">
      <c r="A119" s="45" t="s">
        <v>74</v>
      </c>
      <c r="B119" s="45" t="s">
        <v>68</v>
      </c>
      <c r="C119" s="45" t="s">
        <v>126</v>
      </c>
      <c r="D119" s="91" t="s">
        <v>124</v>
      </c>
      <c r="E119" s="91" t="s">
        <v>313</v>
      </c>
      <c r="F119" s="46">
        <v>93</v>
      </c>
    </row>
    <row r="120" spans="1:6" ht="19.5" customHeight="1">
      <c r="A120" s="45" t="s">
        <v>74</v>
      </c>
      <c r="B120" s="45" t="s">
        <v>68</v>
      </c>
      <c r="C120" s="45" t="s">
        <v>126</v>
      </c>
      <c r="D120" s="91" t="s">
        <v>124</v>
      </c>
      <c r="E120" s="91" t="s">
        <v>325</v>
      </c>
      <c r="F120" s="46">
        <v>12</v>
      </c>
    </row>
    <row r="121" spans="1:6" ht="19.5" customHeight="1">
      <c r="A121" s="45" t="s">
        <v>74</v>
      </c>
      <c r="B121" s="45" t="s">
        <v>68</v>
      </c>
      <c r="C121" s="45" t="s">
        <v>126</v>
      </c>
      <c r="D121" s="91" t="s">
        <v>124</v>
      </c>
      <c r="E121" s="91" t="s">
        <v>342</v>
      </c>
      <c r="F121" s="46">
        <v>75</v>
      </c>
    </row>
    <row r="122" spans="1:6" ht="19.5" customHeight="1">
      <c r="A122" s="45" t="s">
        <v>74</v>
      </c>
      <c r="B122" s="45" t="s">
        <v>68</v>
      </c>
      <c r="C122" s="45" t="s">
        <v>126</v>
      </c>
      <c r="D122" s="91" t="s">
        <v>124</v>
      </c>
      <c r="E122" s="91" t="s">
        <v>332</v>
      </c>
      <c r="F122" s="46">
        <v>41</v>
      </c>
    </row>
    <row r="123" spans="1:6" ht="19.5" customHeight="1">
      <c r="A123" s="45" t="s">
        <v>74</v>
      </c>
      <c r="B123" s="45" t="s">
        <v>68</v>
      </c>
      <c r="C123" s="45" t="s">
        <v>126</v>
      </c>
      <c r="D123" s="91" t="s">
        <v>124</v>
      </c>
      <c r="E123" s="91" t="s">
        <v>380</v>
      </c>
      <c r="F123" s="46">
        <v>43</v>
      </c>
    </row>
    <row r="124" spans="1:6" ht="19.5" customHeight="1">
      <c r="A124" s="45" t="s">
        <v>74</v>
      </c>
      <c r="B124" s="45" t="s">
        <v>68</v>
      </c>
      <c r="C124" s="45" t="s">
        <v>126</v>
      </c>
      <c r="D124" s="91" t="s">
        <v>124</v>
      </c>
      <c r="E124" s="91" t="s">
        <v>312</v>
      </c>
      <c r="F124" s="46">
        <v>38.5</v>
      </c>
    </row>
    <row r="125" spans="1:6" ht="19.5" customHeight="1">
      <c r="A125" s="45" t="s">
        <v>74</v>
      </c>
      <c r="B125" s="45" t="s">
        <v>68</v>
      </c>
      <c r="C125" s="45" t="s">
        <v>126</v>
      </c>
      <c r="D125" s="91" t="s">
        <v>124</v>
      </c>
      <c r="E125" s="91" t="s">
        <v>381</v>
      </c>
      <c r="F125" s="46">
        <v>76.5</v>
      </c>
    </row>
    <row r="126" spans="1:6" ht="19.5" customHeight="1">
      <c r="A126" s="45" t="s">
        <v>74</v>
      </c>
      <c r="B126" s="45" t="s">
        <v>68</v>
      </c>
      <c r="C126" s="45" t="s">
        <v>126</v>
      </c>
      <c r="D126" s="91" t="s">
        <v>124</v>
      </c>
      <c r="E126" s="91" t="s">
        <v>382</v>
      </c>
      <c r="F126" s="46">
        <v>25</v>
      </c>
    </row>
    <row r="127" spans="1:6" ht="19.5" customHeight="1">
      <c r="A127" s="45" t="s">
        <v>74</v>
      </c>
      <c r="B127" s="45" t="s">
        <v>68</v>
      </c>
      <c r="C127" s="45" t="s">
        <v>126</v>
      </c>
      <c r="D127" s="91" t="s">
        <v>124</v>
      </c>
      <c r="E127" s="91" t="s">
        <v>383</v>
      </c>
      <c r="F127" s="46">
        <v>10</v>
      </c>
    </row>
    <row r="128" spans="1:6" ht="19.5" customHeight="1">
      <c r="A128" s="45" t="s">
        <v>74</v>
      </c>
      <c r="B128" s="45" t="s">
        <v>68</v>
      </c>
      <c r="C128" s="45" t="s">
        <v>126</v>
      </c>
      <c r="D128" s="91" t="s">
        <v>124</v>
      </c>
      <c r="E128" s="91" t="s">
        <v>384</v>
      </c>
      <c r="F128" s="46">
        <v>151</v>
      </c>
    </row>
    <row r="129" spans="1:6" ht="19.5" customHeight="1">
      <c r="A129" s="45" t="s">
        <v>74</v>
      </c>
      <c r="B129" s="45" t="s">
        <v>68</v>
      </c>
      <c r="C129" s="45" t="s">
        <v>126</v>
      </c>
      <c r="D129" s="91" t="s">
        <v>124</v>
      </c>
      <c r="E129" s="91" t="s">
        <v>385</v>
      </c>
      <c r="F129" s="46">
        <v>65</v>
      </c>
    </row>
    <row r="130" spans="1:6" ht="19.5" customHeight="1">
      <c r="A130" s="45" t="s">
        <v>74</v>
      </c>
      <c r="B130" s="45" t="s">
        <v>68</v>
      </c>
      <c r="C130" s="45" t="s">
        <v>126</v>
      </c>
      <c r="D130" s="91" t="s">
        <v>124</v>
      </c>
      <c r="E130" s="91" t="s">
        <v>386</v>
      </c>
      <c r="F130" s="46">
        <v>55</v>
      </c>
    </row>
    <row r="131" spans="1:6" ht="19.5" customHeight="1">
      <c r="A131" s="45" t="s">
        <v>74</v>
      </c>
      <c r="B131" s="45" t="s">
        <v>68</v>
      </c>
      <c r="C131" s="45" t="s">
        <v>126</v>
      </c>
      <c r="D131" s="91" t="s">
        <v>124</v>
      </c>
      <c r="E131" s="91" t="s">
        <v>387</v>
      </c>
      <c r="F131" s="46">
        <v>10</v>
      </c>
    </row>
    <row r="132" spans="1:6" ht="19.5" customHeight="1">
      <c r="A132" s="45" t="s">
        <v>74</v>
      </c>
      <c r="B132" s="45" t="s">
        <v>68</v>
      </c>
      <c r="C132" s="45" t="s">
        <v>126</v>
      </c>
      <c r="D132" s="91" t="s">
        <v>124</v>
      </c>
      <c r="E132" s="91" t="s">
        <v>388</v>
      </c>
      <c r="F132" s="46">
        <v>56.5</v>
      </c>
    </row>
    <row r="133" spans="1:6" ht="19.5" customHeight="1">
      <c r="A133" s="45" t="s">
        <v>74</v>
      </c>
      <c r="B133" s="45" t="s">
        <v>68</v>
      </c>
      <c r="C133" s="45" t="s">
        <v>126</v>
      </c>
      <c r="D133" s="91" t="s">
        <v>124</v>
      </c>
      <c r="E133" s="91" t="s">
        <v>326</v>
      </c>
      <c r="F133" s="46">
        <v>280</v>
      </c>
    </row>
    <row r="134" spans="1:6" ht="19.5" customHeight="1">
      <c r="A134" s="45"/>
      <c r="B134" s="45"/>
      <c r="C134" s="45"/>
      <c r="D134" s="91"/>
      <c r="E134" s="91" t="s">
        <v>129</v>
      </c>
      <c r="F134" s="46">
        <v>61.5</v>
      </c>
    </row>
    <row r="135" spans="1:6" ht="19.5" customHeight="1">
      <c r="A135" s="45" t="s">
        <v>74</v>
      </c>
      <c r="B135" s="45" t="s">
        <v>68</v>
      </c>
      <c r="C135" s="45" t="s">
        <v>128</v>
      </c>
      <c r="D135" s="91" t="s">
        <v>124</v>
      </c>
      <c r="E135" s="91" t="s">
        <v>389</v>
      </c>
      <c r="F135" s="46">
        <v>61.5</v>
      </c>
    </row>
    <row r="136" spans="1:6" ht="19.5" customHeight="1">
      <c r="A136" s="45"/>
      <c r="B136" s="45"/>
      <c r="C136" s="45"/>
      <c r="D136" s="91"/>
      <c r="E136" s="91" t="s">
        <v>131</v>
      </c>
      <c r="F136" s="46">
        <v>0.2</v>
      </c>
    </row>
    <row r="137" spans="1:6" ht="19.5" customHeight="1">
      <c r="A137" s="45" t="s">
        <v>74</v>
      </c>
      <c r="B137" s="45" t="s">
        <v>130</v>
      </c>
      <c r="C137" s="45" t="s">
        <v>72</v>
      </c>
      <c r="D137" s="91" t="s">
        <v>124</v>
      </c>
      <c r="E137" s="91" t="s">
        <v>390</v>
      </c>
      <c r="F137" s="46">
        <v>0.2</v>
      </c>
    </row>
    <row r="138" spans="1:6" ht="19.5" customHeight="1">
      <c r="A138" s="45"/>
      <c r="B138" s="45"/>
      <c r="C138" s="45"/>
      <c r="D138" s="91" t="s">
        <v>132</v>
      </c>
      <c r="E138" s="91" t="s">
        <v>133</v>
      </c>
      <c r="F138" s="46">
        <v>1318.7</v>
      </c>
    </row>
    <row r="139" spans="1:6" ht="19.5" customHeight="1">
      <c r="A139" s="45"/>
      <c r="B139" s="45"/>
      <c r="C139" s="45"/>
      <c r="D139" s="91"/>
      <c r="E139" s="91" t="s">
        <v>77</v>
      </c>
      <c r="F139" s="46">
        <v>1318.7</v>
      </c>
    </row>
    <row r="140" spans="1:6" ht="19.5" customHeight="1">
      <c r="A140" s="45" t="s">
        <v>74</v>
      </c>
      <c r="B140" s="45" t="s">
        <v>68</v>
      </c>
      <c r="C140" s="45" t="s">
        <v>76</v>
      </c>
      <c r="D140" s="91" t="s">
        <v>134</v>
      </c>
      <c r="E140" s="91" t="s">
        <v>342</v>
      </c>
      <c r="F140" s="46">
        <v>85</v>
      </c>
    </row>
    <row r="141" spans="1:6" ht="19.5" customHeight="1">
      <c r="A141" s="45" t="s">
        <v>74</v>
      </c>
      <c r="B141" s="45" t="s">
        <v>68</v>
      </c>
      <c r="C141" s="45" t="s">
        <v>76</v>
      </c>
      <c r="D141" s="91" t="s">
        <v>134</v>
      </c>
      <c r="E141" s="91" t="s">
        <v>391</v>
      </c>
      <c r="F141" s="46">
        <v>11</v>
      </c>
    </row>
    <row r="142" spans="1:6" ht="19.5" customHeight="1">
      <c r="A142" s="45" t="s">
        <v>74</v>
      </c>
      <c r="B142" s="45" t="s">
        <v>68</v>
      </c>
      <c r="C142" s="45" t="s">
        <v>76</v>
      </c>
      <c r="D142" s="91" t="s">
        <v>134</v>
      </c>
      <c r="E142" s="91" t="s">
        <v>326</v>
      </c>
      <c r="F142" s="46">
        <v>70</v>
      </c>
    </row>
    <row r="143" spans="1:6" ht="19.5" customHeight="1">
      <c r="A143" s="45" t="s">
        <v>74</v>
      </c>
      <c r="B143" s="45" t="s">
        <v>68</v>
      </c>
      <c r="C143" s="45" t="s">
        <v>76</v>
      </c>
      <c r="D143" s="91" t="s">
        <v>134</v>
      </c>
      <c r="E143" s="91" t="s">
        <v>341</v>
      </c>
      <c r="F143" s="46">
        <v>5.2</v>
      </c>
    </row>
    <row r="144" spans="1:6" ht="19.5" customHeight="1">
      <c r="A144" s="45" t="s">
        <v>74</v>
      </c>
      <c r="B144" s="45" t="s">
        <v>68</v>
      </c>
      <c r="C144" s="45" t="s">
        <v>76</v>
      </c>
      <c r="D144" s="91" t="s">
        <v>134</v>
      </c>
      <c r="E144" s="91" t="s">
        <v>313</v>
      </c>
      <c r="F144" s="46">
        <v>12</v>
      </c>
    </row>
    <row r="145" spans="1:6" ht="19.5" customHeight="1">
      <c r="A145" s="45" t="s">
        <v>74</v>
      </c>
      <c r="B145" s="45" t="s">
        <v>68</v>
      </c>
      <c r="C145" s="45" t="s">
        <v>76</v>
      </c>
      <c r="D145" s="91" t="s">
        <v>134</v>
      </c>
      <c r="E145" s="91" t="s">
        <v>392</v>
      </c>
      <c r="F145" s="46">
        <v>500</v>
      </c>
    </row>
    <row r="146" spans="1:6" ht="19.5" customHeight="1">
      <c r="A146" s="45" t="s">
        <v>74</v>
      </c>
      <c r="B146" s="45" t="s">
        <v>68</v>
      </c>
      <c r="C146" s="45" t="s">
        <v>76</v>
      </c>
      <c r="D146" s="91" t="s">
        <v>134</v>
      </c>
      <c r="E146" s="91" t="s">
        <v>325</v>
      </c>
      <c r="F146" s="46">
        <v>0.5</v>
      </c>
    </row>
    <row r="147" spans="1:6" ht="19.5" customHeight="1">
      <c r="A147" s="45" t="s">
        <v>74</v>
      </c>
      <c r="B147" s="45" t="s">
        <v>68</v>
      </c>
      <c r="C147" s="45" t="s">
        <v>76</v>
      </c>
      <c r="D147" s="91" t="s">
        <v>134</v>
      </c>
      <c r="E147" s="91" t="s">
        <v>349</v>
      </c>
      <c r="F147" s="46">
        <v>13.1</v>
      </c>
    </row>
    <row r="148" spans="1:6" ht="19.5" customHeight="1">
      <c r="A148" s="45" t="s">
        <v>74</v>
      </c>
      <c r="B148" s="45" t="s">
        <v>68</v>
      </c>
      <c r="C148" s="45" t="s">
        <v>76</v>
      </c>
      <c r="D148" s="91" t="s">
        <v>134</v>
      </c>
      <c r="E148" s="91" t="s">
        <v>375</v>
      </c>
      <c r="F148" s="46">
        <v>1.5</v>
      </c>
    </row>
    <row r="149" spans="1:6" ht="19.5" customHeight="1">
      <c r="A149" s="45" t="s">
        <v>74</v>
      </c>
      <c r="B149" s="45" t="s">
        <v>68</v>
      </c>
      <c r="C149" s="45" t="s">
        <v>76</v>
      </c>
      <c r="D149" s="91" t="s">
        <v>134</v>
      </c>
      <c r="E149" s="91" t="s">
        <v>312</v>
      </c>
      <c r="F149" s="46">
        <v>12.9</v>
      </c>
    </row>
    <row r="150" spans="1:6" ht="19.5" customHeight="1">
      <c r="A150" s="45" t="s">
        <v>74</v>
      </c>
      <c r="B150" s="45" t="s">
        <v>68</v>
      </c>
      <c r="C150" s="45" t="s">
        <v>76</v>
      </c>
      <c r="D150" s="91" t="s">
        <v>134</v>
      </c>
      <c r="E150" s="91" t="s">
        <v>393</v>
      </c>
      <c r="F150" s="46">
        <v>10</v>
      </c>
    </row>
    <row r="151" spans="1:6" ht="19.5" customHeight="1">
      <c r="A151" s="45" t="s">
        <v>74</v>
      </c>
      <c r="B151" s="45" t="s">
        <v>68</v>
      </c>
      <c r="C151" s="45" t="s">
        <v>76</v>
      </c>
      <c r="D151" s="91" t="s">
        <v>134</v>
      </c>
      <c r="E151" s="91" t="s">
        <v>394</v>
      </c>
      <c r="F151" s="46">
        <v>481</v>
      </c>
    </row>
    <row r="152" spans="1:6" ht="19.5" customHeight="1">
      <c r="A152" s="45" t="s">
        <v>74</v>
      </c>
      <c r="B152" s="45" t="s">
        <v>68</v>
      </c>
      <c r="C152" s="45" t="s">
        <v>76</v>
      </c>
      <c r="D152" s="91" t="s">
        <v>134</v>
      </c>
      <c r="E152" s="91" t="s">
        <v>395</v>
      </c>
      <c r="F152" s="46">
        <v>70</v>
      </c>
    </row>
    <row r="153" spans="1:6" ht="19.5" customHeight="1">
      <c r="A153" s="45" t="s">
        <v>74</v>
      </c>
      <c r="B153" s="45" t="s">
        <v>68</v>
      </c>
      <c r="C153" s="45" t="s">
        <v>76</v>
      </c>
      <c r="D153" s="91" t="s">
        <v>134</v>
      </c>
      <c r="E153" s="91" t="s">
        <v>396</v>
      </c>
      <c r="F153" s="46">
        <v>16.5</v>
      </c>
    </row>
    <row r="154" spans="1:6" ht="19.5" customHeight="1">
      <c r="A154" s="45" t="s">
        <v>74</v>
      </c>
      <c r="B154" s="45" t="s">
        <v>68</v>
      </c>
      <c r="C154" s="45" t="s">
        <v>76</v>
      </c>
      <c r="D154" s="91" t="s">
        <v>134</v>
      </c>
      <c r="E154" s="91" t="s">
        <v>397</v>
      </c>
      <c r="F154" s="46">
        <v>30</v>
      </c>
    </row>
    <row r="155" spans="1:6" ht="19.5" customHeight="1">
      <c r="A155" s="45"/>
      <c r="B155" s="45"/>
      <c r="C155" s="45"/>
      <c r="D155" s="91"/>
      <c r="E155" s="91" t="s">
        <v>135</v>
      </c>
      <c r="F155" s="46">
        <v>14056.38</v>
      </c>
    </row>
    <row r="156" spans="1:6" ht="19.5" customHeight="1">
      <c r="A156" s="45"/>
      <c r="B156" s="45"/>
      <c r="C156" s="45"/>
      <c r="D156" s="91" t="s">
        <v>136</v>
      </c>
      <c r="E156" s="91" t="s">
        <v>137</v>
      </c>
      <c r="F156" s="46">
        <v>14056.38</v>
      </c>
    </row>
    <row r="157" spans="1:6" ht="19.5" customHeight="1">
      <c r="A157" s="45"/>
      <c r="B157" s="45"/>
      <c r="C157" s="45"/>
      <c r="D157" s="91"/>
      <c r="E157" s="91" t="s">
        <v>89</v>
      </c>
      <c r="F157" s="46">
        <v>10</v>
      </c>
    </row>
    <row r="158" spans="1:6" ht="19.5" customHeight="1">
      <c r="A158" s="45" t="s">
        <v>70</v>
      </c>
      <c r="B158" s="45" t="s">
        <v>63</v>
      </c>
      <c r="C158" s="45" t="s">
        <v>76</v>
      </c>
      <c r="D158" s="91" t="s">
        <v>138</v>
      </c>
      <c r="E158" s="91" t="s">
        <v>398</v>
      </c>
      <c r="F158" s="46">
        <v>10</v>
      </c>
    </row>
    <row r="159" spans="1:6" ht="19.5" customHeight="1">
      <c r="A159" s="45"/>
      <c r="B159" s="45"/>
      <c r="C159" s="45"/>
      <c r="D159" s="91"/>
      <c r="E159" s="91" t="s">
        <v>77</v>
      </c>
      <c r="F159" s="46">
        <v>14046.38</v>
      </c>
    </row>
    <row r="160" spans="1:6" ht="19.5" customHeight="1">
      <c r="A160" s="45" t="s">
        <v>74</v>
      </c>
      <c r="B160" s="45" t="s">
        <v>68</v>
      </c>
      <c r="C160" s="45" t="s">
        <v>76</v>
      </c>
      <c r="D160" s="91" t="s">
        <v>138</v>
      </c>
      <c r="E160" s="91" t="s">
        <v>399</v>
      </c>
      <c r="F160" s="46">
        <v>45.97</v>
      </c>
    </row>
    <row r="161" spans="1:6" ht="19.5" customHeight="1">
      <c r="A161" s="45" t="s">
        <v>74</v>
      </c>
      <c r="B161" s="45" t="s">
        <v>68</v>
      </c>
      <c r="C161" s="45" t="s">
        <v>76</v>
      </c>
      <c r="D161" s="91" t="s">
        <v>138</v>
      </c>
      <c r="E161" s="91" t="s">
        <v>341</v>
      </c>
      <c r="F161" s="46">
        <v>1776.2</v>
      </c>
    </row>
    <row r="162" spans="1:6" ht="19.5" customHeight="1">
      <c r="A162" s="45" t="s">
        <v>74</v>
      </c>
      <c r="B162" s="45" t="s">
        <v>68</v>
      </c>
      <c r="C162" s="45" t="s">
        <v>76</v>
      </c>
      <c r="D162" s="91" t="s">
        <v>138</v>
      </c>
      <c r="E162" s="91" t="s">
        <v>400</v>
      </c>
      <c r="F162" s="46">
        <v>100</v>
      </c>
    </row>
    <row r="163" spans="1:6" ht="19.5" customHeight="1">
      <c r="A163" s="45" t="s">
        <v>74</v>
      </c>
      <c r="B163" s="45" t="s">
        <v>68</v>
      </c>
      <c r="C163" s="45" t="s">
        <v>76</v>
      </c>
      <c r="D163" s="91" t="s">
        <v>138</v>
      </c>
      <c r="E163" s="91" t="s">
        <v>401</v>
      </c>
      <c r="F163" s="46">
        <v>30</v>
      </c>
    </row>
    <row r="164" spans="1:6" ht="19.5" customHeight="1">
      <c r="A164" s="45" t="s">
        <v>74</v>
      </c>
      <c r="B164" s="45" t="s">
        <v>68</v>
      </c>
      <c r="C164" s="45" t="s">
        <v>76</v>
      </c>
      <c r="D164" s="91" t="s">
        <v>138</v>
      </c>
      <c r="E164" s="91" t="s">
        <v>402</v>
      </c>
      <c r="F164" s="46">
        <v>478</v>
      </c>
    </row>
    <row r="165" spans="1:6" ht="19.5" customHeight="1">
      <c r="A165" s="45" t="s">
        <v>74</v>
      </c>
      <c r="B165" s="45" t="s">
        <v>68</v>
      </c>
      <c r="C165" s="45" t="s">
        <v>76</v>
      </c>
      <c r="D165" s="91" t="s">
        <v>138</v>
      </c>
      <c r="E165" s="91" t="s">
        <v>342</v>
      </c>
      <c r="F165" s="46">
        <v>289</v>
      </c>
    </row>
    <row r="166" spans="1:6" ht="19.5" customHeight="1">
      <c r="A166" s="45" t="s">
        <v>74</v>
      </c>
      <c r="B166" s="45" t="s">
        <v>68</v>
      </c>
      <c r="C166" s="45" t="s">
        <v>76</v>
      </c>
      <c r="D166" s="91" t="s">
        <v>138</v>
      </c>
      <c r="E166" s="91" t="s">
        <v>375</v>
      </c>
      <c r="F166" s="46">
        <v>962</v>
      </c>
    </row>
    <row r="167" spans="1:6" ht="19.5" customHeight="1">
      <c r="A167" s="45" t="s">
        <v>74</v>
      </c>
      <c r="B167" s="45" t="s">
        <v>68</v>
      </c>
      <c r="C167" s="45" t="s">
        <v>76</v>
      </c>
      <c r="D167" s="91" t="s">
        <v>138</v>
      </c>
      <c r="E167" s="91" t="s">
        <v>403</v>
      </c>
      <c r="F167" s="46">
        <v>180</v>
      </c>
    </row>
    <row r="168" spans="1:6" ht="19.5" customHeight="1">
      <c r="A168" s="45" t="s">
        <v>74</v>
      </c>
      <c r="B168" s="45" t="s">
        <v>68</v>
      </c>
      <c r="C168" s="45" t="s">
        <v>76</v>
      </c>
      <c r="D168" s="91" t="s">
        <v>138</v>
      </c>
      <c r="E168" s="91" t="s">
        <v>404</v>
      </c>
      <c r="F168" s="46">
        <v>20</v>
      </c>
    </row>
    <row r="169" spans="1:6" ht="19.5" customHeight="1">
      <c r="A169" s="45" t="s">
        <v>74</v>
      </c>
      <c r="B169" s="45" t="s">
        <v>68</v>
      </c>
      <c r="C169" s="45" t="s">
        <v>76</v>
      </c>
      <c r="D169" s="91" t="s">
        <v>138</v>
      </c>
      <c r="E169" s="91" t="s">
        <v>313</v>
      </c>
      <c r="F169" s="46">
        <v>321.5</v>
      </c>
    </row>
    <row r="170" spans="1:6" ht="19.5" customHeight="1">
      <c r="A170" s="45" t="s">
        <v>74</v>
      </c>
      <c r="B170" s="45" t="s">
        <v>68</v>
      </c>
      <c r="C170" s="45" t="s">
        <v>76</v>
      </c>
      <c r="D170" s="91" t="s">
        <v>138</v>
      </c>
      <c r="E170" s="91" t="s">
        <v>349</v>
      </c>
      <c r="F170" s="46">
        <v>414.21</v>
      </c>
    </row>
    <row r="171" spans="1:6" ht="19.5" customHeight="1">
      <c r="A171" s="45" t="s">
        <v>74</v>
      </c>
      <c r="B171" s="45" t="s">
        <v>68</v>
      </c>
      <c r="C171" s="45" t="s">
        <v>76</v>
      </c>
      <c r="D171" s="91" t="s">
        <v>138</v>
      </c>
      <c r="E171" s="91" t="s">
        <v>325</v>
      </c>
      <c r="F171" s="46">
        <v>7</v>
      </c>
    </row>
    <row r="172" spans="1:6" ht="19.5" customHeight="1">
      <c r="A172" s="45" t="s">
        <v>74</v>
      </c>
      <c r="B172" s="45" t="s">
        <v>68</v>
      </c>
      <c r="C172" s="45" t="s">
        <v>76</v>
      </c>
      <c r="D172" s="91" t="s">
        <v>138</v>
      </c>
      <c r="E172" s="91" t="s">
        <v>405</v>
      </c>
      <c r="F172" s="46">
        <v>5118</v>
      </c>
    </row>
    <row r="173" spans="1:6" ht="19.5" customHeight="1">
      <c r="A173" s="45" t="s">
        <v>74</v>
      </c>
      <c r="B173" s="45" t="s">
        <v>68</v>
      </c>
      <c r="C173" s="45" t="s">
        <v>76</v>
      </c>
      <c r="D173" s="91" t="s">
        <v>138</v>
      </c>
      <c r="E173" s="91" t="s">
        <v>406</v>
      </c>
      <c r="F173" s="46">
        <v>98</v>
      </c>
    </row>
    <row r="174" spans="1:6" ht="19.5" customHeight="1">
      <c r="A174" s="45" t="s">
        <v>74</v>
      </c>
      <c r="B174" s="45" t="s">
        <v>68</v>
      </c>
      <c r="C174" s="45" t="s">
        <v>76</v>
      </c>
      <c r="D174" s="91" t="s">
        <v>138</v>
      </c>
      <c r="E174" s="91" t="s">
        <v>312</v>
      </c>
      <c r="F174" s="46">
        <v>235</v>
      </c>
    </row>
    <row r="175" spans="1:6" ht="19.5" customHeight="1">
      <c r="A175" s="45" t="s">
        <v>74</v>
      </c>
      <c r="B175" s="45" t="s">
        <v>68</v>
      </c>
      <c r="C175" s="45" t="s">
        <v>76</v>
      </c>
      <c r="D175" s="91" t="s">
        <v>138</v>
      </c>
      <c r="E175" s="91" t="s">
        <v>407</v>
      </c>
      <c r="F175" s="46">
        <v>1388</v>
      </c>
    </row>
    <row r="176" spans="1:6" ht="19.5" customHeight="1">
      <c r="A176" s="45" t="s">
        <v>74</v>
      </c>
      <c r="B176" s="45" t="s">
        <v>68</v>
      </c>
      <c r="C176" s="45" t="s">
        <v>76</v>
      </c>
      <c r="D176" s="91" t="s">
        <v>138</v>
      </c>
      <c r="E176" s="91" t="s">
        <v>408</v>
      </c>
      <c r="F176" s="46">
        <v>15</v>
      </c>
    </row>
    <row r="177" spans="1:6" ht="19.5" customHeight="1">
      <c r="A177" s="45" t="s">
        <v>74</v>
      </c>
      <c r="B177" s="45" t="s">
        <v>68</v>
      </c>
      <c r="C177" s="45" t="s">
        <v>76</v>
      </c>
      <c r="D177" s="91" t="s">
        <v>138</v>
      </c>
      <c r="E177" s="91" t="s">
        <v>409</v>
      </c>
      <c r="F177" s="46">
        <v>52</v>
      </c>
    </row>
    <row r="178" spans="1:6" ht="19.5" customHeight="1">
      <c r="A178" s="45" t="s">
        <v>74</v>
      </c>
      <c r="B178" s="45" t="s">
        <v>68</v>
      </c>
      <c r="C178" s="45" t="s">
        <v>76</v>
      </c>
      <c r="D178" s="91" t="s">
        <v>138</v>
      </c>
      <c r="E178" s="91" t="s">
        <v>410</v>
      </c>
      <c r="F178" s="46">
        <v>1278</v>
      </c>
    </row>
    <row r="179" spans="1:6" ht="19.5" customHeight="1">
      <c r="A179" s="45" t="s">
        <v>74</v>
      </c>
      <c r="B179" s="45" t="s">
        <v>68</v>
      </c>
      <c r="C179" s="45" t="s">
        <v>76</v>
      </c>
      <c r="D179" s="91" t="s">
        <v>138</v>
      </c>
      <c r="E179" s="91" t="s">
        <v>411</v>
      </c>
      <c r="F179" s="46">
        <v>28.5</v>
      </c>
    </row>
    <row r="180" spans="1:6" ht="19.5" customHeight="1">
      <c r="A180" s="45" t="s">
        <v>74</v>
      </c>
      <c r="B180" s="45" t="s">
        <v>68</v>
      </c>
      <c r="C180" s="45" t="s">
        <v>76</v>
      </c>
      <c r="D180" s="91" t="s">
        <v>138</v>
      </c>
      <c r="E180" s="91" t="s">
        <v>412</v>
      </c>
      <c r="F180" s="46">
        <v>160</v>
      </c>
    </row>
    <row r="181" spans="1:6" ht="19.5" customHeight="1">
      <c r="A181" s="45" t="s">
        <v>74</v>
      </c>
      <c r="B181" s="45" t="s">
        <v>68</v>
      </c>
      <c r="C181" s="45" t="s">
        <v>76</v>
      </c>
      <c r="D181" s="91" t="s">
        <v>138</v>
      </c>
      <c r="E181" s="91" t="s">
        <v>326</v>
      </c>
      <c r="F181" s="46">
        <v>1050</v>
      </c>
    </row>
    <row r="182" spans="1:6" ht="19.5" customHeight="1">
      <c r="A182" s="45"/>
      <c r="B182" s="45"/>
      <c r="C182" s="45"/>
      <c r="D182" s="91"/>
      <c r="E182" s="91" t="s">
        <v>139</v>
      </c>
      <c r="F182" s="46">
        <v>807.97</v>
      </c>
    </row>
    <row r="183" spans="1:6" ht="19.5" customHeight="1">
      <c r="A183" s="45"/>
      <c r="B183" s="45"/>
      <c r="C183" s="45"/>
      <c r="D183" s="91" t="s">
        <v>140</v>
      </c>
      <c r="E183" s="91" t="s">
        <v>141</v>
      </c>
      <c r="F183" s="46">
        <v>807.97</v>
      </c>
    </row>
    <row r="184" spans="1:6" ht="19.5" customHeight="1">
      <c r="A184" s="45"/>
      <c r="B184" s="45"/>
      <c r="C184" s="45"/>
      <c r="D184" s="91"/>
      <c r="E184" s="91" t="s">
        <v>143</v>
      </c>
      <c r="F184" s="46">
        <v>807.97</v>
      </c>
    </row>
    <row r="185" spans="1:6" ht="19.5" customHeight="1">
      <c r="A185" s="45" t="s">
        <v>74</v>
      </c>
      <c r="B185" s="45" t="s">
        <v>68</v>
      </c>
      <c r="C185" s="45" t="s">
        <v>72</v>
      </c>
      <c r="D185" s="91" t="s">
        <v>142</v>
      </c>
      <c r="E185" s="91" t="s">
        <v>341</v>
      </c>
      <c r="F185" s="46">
        <v>72.97</v>
      </c>
    </row>
    <row r="186" spans="1:6" ht="19.5" customHeight="1">
      <c r="A186" s="45" t="s">
        <v>74</v>
      </c>
      <c r="B186" s="45" t="s">
        <v>68</v>
      </c>
      <c r="C186" s="45" t="s">
        <v>72</v>
      </c>
      <c r="D186" s="91" t="s">
        <v>142</v>
      </c>
      <c r="E186" s="91" t="s">
        <v>400</v>
      </c>
      <c r="F186" s="46">
        <v>168</v>
      </c>
    </row>
    <row r="187" spans="1:6" ht="19.5" customHeight="1">
      <c r="A187" s="45" t="s">
        <v>74</v>
      </c>
      <c r="B187" s="45" t="s">
        <v>68</v>
      </c>
      <c r="C187" s="45" t="s">
        <v>72</v>
      </c>
      <c r="D187" s="91" t="s">
        <v>142</v>
      </c>
      <c r="E187" s="91" t="s">
        <v>413</v>
      </c>
      <c r="F187" s="46">
        <v>73</v>
      </c>
    </row>
    <row r="188" spans="1:6" ht="19.5" customHeight="1">
      <c r="A188" s="45" t="s">
        <v>74</v>
      </c>
      <c r="B188" s="45" t="s">
        <v>68</v>
      </c>
      <c r="C188" s="45" t="s">
        <v>72</v>
      </c>
      <c r="D188" s="91" t="s">
        <v>142</v>
      </c>
      <c r="E188" s="91" t="s">
        <v>414</v>
      </c>
      <c r="F188" s="46">
        <v>8</v>
      </c>
    </row>
    <row r="189" spans="1:6" ht="19.5" customHeight="1">
      <c r="A189" s="45" t="s">
        <v>74</v>
      </c>
      <c r="B189" s="45" t="s">
        <v>68</v>
      </c>
      <c r="C189" s="45" t="s">
        <v>72</v>
      </c>
      <c r="D189" s="91" t="s">
        <v>142</v>
      </c>
      <c r="E189" s="91" t="s">
        <v>415</v>
      </c>
      <c r="F189" s="46">
        <v>4</v>
      </c>
    </row>
    <row r="190" spans="1:6" ht="19.5" customHeight="1">
      <c r="A190" s="45" t="s">
        <v>74</v>
      </c>
      <c r="B190" s="45" t="s">
        <v>68</v>
      </c>
      <c r="C190" s="45" t="s">
        <v>72</v>
      </c>
      <c r="D190" s="91" t="s">
        <v>142</v>
      </c>
      <c r="E190" s="91" t="s">
        <v>349</v>
      </c>
      <c r="F190" s="46">
        <v>14</v>
      </c>
    </row>
    <row r="191" spans="1:6" ht="19.5" customHeight="1">
      <c r="A191" s="45" t="s">
        <v>74</v>
      </c>
      <c r="B191" s="45" t="s">
        <v>68</v>
      </c>
      <c r="C191" s="45" t="s">
        <v>72</v>
      </c>
      <c r="D191" s="91" t="s">
        <v>142</v>
      </c>
      <c r="E191" s="91" t="s">
        <v>416</v>
      </c>
      <c r="F191" s="46">
        <v>70</v>
      </c>
    </row>
    <row r="192" spans="1:6" ht="19.5" customHeight="1">
      <c r="A192" s="45" t="s">
        <v>74</v>
      </c>
      <c r="B192" s="45" t="s">
        <v>68</v>
      </c>
      <c r="C192" s="45" t="s">
        <v>72</v>
      </c>
      <c r="D192" s="91" t="s">
        <v>142</v>
      </c>
      <c r="E192" s="91" t="s">
        <v>417</v>
      </c>
      <c r="F192" s="46">
        <v>32</v>
      </c>
    </row>
    <row r="193" spans="1:6" ht="19.5" customHeight="1">
      <c r="A193" s="45" t="s">
        <v>74</v>
      </c>
      <c r="B193" s="45" t="s">
        <v>68</v>
      </c>
      <c r="C193" s="45" t="s">
        <v>72</v>
      </c>
      <c r="D193" s="91" t="s">
        <v>142</v>
      </c>
      <c r="E193" s="91" t="s">
        <v>418</v>
      </c>
      <c r="F193" s="46">
        <v>2</v>
      </c>
    </row>
    <row r="194" spans="1:6" ht="19.5" customHeight="1">
      <c r="A194" s="45" t="s">
        <v>74</v>
      </c>
      <c r="B194" s="45" t="s">
        <v>68</v>
      </c>
      <c r="C194" s="45" t="s">
        <v>72</v>
      </c>
      <c r="D194" s="91" t="s">
        <v>142</v>
      </c>
      <c r="E194" s="91" t="s">
        <v>419</v>
      </c>
      <c r="F194" s="46">
        <v>6</v>
      </c>
    </row>
    <row r="195" spans="1:6" ht="19.5" customHeight="1">
      <c r="A195" s="45" t="s">
        <v>74</v>
      </c>
      <c r="B195" s="45" t="s">
        <v>68</v>
      </c>
      <c r="C195" s="45" t="s">
        <v>72</v>
      </c>
      <c r="D195" s="91" t="s">
        <v>142</v>
      </c>
      <c r="E195" s="91" t="s">
        <v>382</v>
      </c>
      <c r="F195" s="46">
        <v>25</v>
      </c>
    </row>
    <row r="196" spans="1:6" ht="19.5" customHeight="1">
      <c r="A196" s="45" t="s">
        <v>74</v>
      </c>
      <c r="B196" s="45" t="s">
        <v>68</v>
      </c>
      <c r="C196" s="45" t="s">
        <v>72</v>
      </c>
      <c r="D196" s="91" t="s">
        <v>142</v>
      </c>
      <c r="E196" s="91" t="s">
        <v>342</v>
      </c>
      <c r="F196" s="46">
        <v>333</v>
      </c>
    </row>
    <row r="197" spans="1:6" ht="19.5" customHeight="1">
      <c r="A197" s="45"/>
      <c r="B197" s="45"/>
      <c r="C197" s="45"/>
      <c r="D197" s="91"/>
      <c r="E197" s="91" t="s">
        <v>144</v>
      </c>
      <c r="F197" s="46">
        <v>18224.48</v>
      </c>
    </row>
    <row r="198" spans="1:6" ht="19.5" customHeight="1">
      <c r="A198" s="45"/>
      <c r="B198" s="45"/>
      <c r="C198" s="45"/>
      <c r="D198" s="91" t="s">
        <v>145</v>
      </c>
      <c r="E198" s="91" t="s">
        <v>146</v>
      </c>
      <c r="F198" s="46">
        <v>18224.48</v>
      </c>
    </row>
    <row r="199" spans="1:6" ht="19.5" customHeight="1">
      <c r="A199" s="45"/>
      <c r="B199" s="45"/>
      <c r="C199" s="45"/>
      <c r="D199" s="91"/>
      <c r="E199" s="91" t="s">
        <v>149</v>
      </c>
      <c r="F199" s="46">
        <v>18124.78</v>
      </c>
    </row>
    <row r="200" spans="1:6" ht="19.5" customHeight="1">
      <c r="A200" s="45" t="s">
        <v>147</v>
      </c>
      <c r="B200" s="45" t="s">
        <v>72</v>
      </c>
      <c r="C200" s="45" t="s">
        <v>63</v>
      </c>
      <c r="D200" s="91" t="s">
        <v>148</v>
      </c>
      <c r="E200" s="91" t="s">
        <v>420</v>
      </c>
      <c r="F200" s="46">
        <v>940</v>
      </c>
    </row>
    <row r="201" spans="1:6" ht="19.5" customHeight="1">
      <c r="A201" s="45" t="s">
        <v>147</v>
      </c>
      <c r="B201" s="45" t="s">
        <v>72</v>
      </c>
      <c r="C201" s="45" t="s">
        <v>63</v>
      </c>
      <c r="D201" s="91" t="s">
        <v>148</v>
      </c>
      <c r="E201" s="91" t="s">
        <v>421</v>
      </c>
      <c r="F201" s="46">
        <v>24.23</v>
      </c>
    </row>
    <row r="202" spans="1:6" ht="19.5" customHeight="1">
      <c r="A202" s="45" t="s">
        <v>147</v>
      </c>
      <c r="B202" s="45" t="s">
        <v>72</v>
      </c>
      <c r="C202" s="45" t="s">
        <v>63</v>
      </c>
      <c r="D202" s="91" t="s">
        <v>148</v>
      </c>
      <c r="E202" s="91" t="s">
        <v>422</v>
      </c>
      <c r="F202" s="46">
        <v>1175.94</v>
      </c>
    </row>
    <row r="203" spans="1:6" ht="19.5" customHeight="1">
      <c r="A203" s="45" t="s">
        <v>147</v>
      </c>
      <c r="B203" s="45" t="s">
        <v>72</v>
      </c>
      <c r="C203" s="45" t="s">
        <v>63</v>
      </c>
      <c r="D203" s="91" t="s">
        <v>148</v>
      </c>
      <c r="E203" s="91" t="s">
        <v>423</v>
      </c>
      <c r="F203" s="46">
        <v>250</v>
      </c>
    </row>
    <row r="204" spans="1:6" ht="19.5" customHeight="1">
      <c r="A204" s="45" t="s">
        <v>147</v>
      </c>
      <c r="B204" s="45" t="s">
        <v>72</v>
      </c>
      <c r="C204" s="45" t="s">
        <v>63</v>
      </c>
      <c r="D204" s="91" t="s">
        <v>148</v>
      </c>
      <c r="E204" s="91" t="s">
        <v>424</v>
      </c>
      <c r="F204" s="46">
        <v>150</v>
      </c>
    </row>
    <row r="205" spans="1:6" ht="19.5" customHeight="1">
      <c r="A205" s="45" t="s">
        <v>147</v>
      </c>
      <c r="B205" s="45" t="s">
        <v>72</v>
      </c>
      <c r="C205" s="45" t="s">
        <v>63</v>
      </c>
      <c r="D205" s="91" t="s">
        <v>148</v>
      </c>
      <c r="E205" s="91" t="s">
        <v>425</v>
      </c>
      <c r="F205" s="46">
        <v>170</v>
      </c>
    </row>
    <row r="206" spans="1:6" ht="19.5" customHeight="1">
      <c r="A206" s="45" t="s">
        <v>147</v>
      </c>
      <c r="B206" s="45" t="s">
        <v>72</v>
      </c>
      <c r="C206" s="45" t="s">
        <v>63</v>
      </c>
      <c r="D206" s="91" t="s">
        <v>148</v>
      </c>
      <c r="E206" s="91" t="s">
        <v>426</v>
      </c>
      <c r="F206" s="46">
        <v>180</v>
      </c>
    </row>
    <row r="207" spans="1:6" ht="19.5" customHeight="1">
      <c r="A207" s="45" t="s">
        <v>147</v>
      </c>
      <c r="B207" s="45" t="s">
        <v>72</v>
      </c>
      <c r="C207" s="45" t="s">
        <v>63</v>
      </c>
      <c r="D207" s="91" t="s">
        <v>148</v>
      </c>
      <c r="E207" s="91" t="s">
        <v>427</v>
      </c>
      <c r="F207" s="46">
        <v>1230</v>
      </c>
    </row>
    <row r="208" spans="1:6" ht="19.5" customHeight="1">
      <c r="A208" s="45" t="s">
        <v>147</v>
      </c>
      <c r="B208" s="45" t="s">
        <v>72</v>
      </c>
      <c r="C208" s="45" t="s">
        <v>63</v>
      </c>
      <c r="D208" s="91" t="s">
        <v>148</v>
      </c>
      <c r="E208" s="91" t="s">
        <v>428</v>
      </c>
      <c r="F208" s="46">
        <v>50</v>
      </c>
    </row>
    <row r="209" spans="1:6" ht="19.5" customHeight="1">
      <c r="A209" s="45" t="s">
        <v>147</v>
      </c>
      <c r="B209" s="45" t="s">
        <v>72</v>
      </c>
      <c r="C209" s="45" t="s">
        <v>63</v>
      </c>
      <c r="D209" s="91" t="s">
        <v>148</v>
      </c>
      <c r="E209" s="91" t="s">
        <v>429</v>
      </c>
      <c r="F209" s="46">
        <v>30</v>
      </c>
    </row>
    <row r="210" spans="1:6" ht="19.5" customHeight="1">
      <c r="A210" s="45" t="s">
        <v>147</v>
      </c>
      <c r="B210" s="45" t="s">
        <v>72</v>
      </c>
      <c r="C210" s="45" t="s">
        <v>63</v>
      </c>
      <c r="D210" s="91" t="s">
        <v>148</v>
      </c>
      <c r="E210" s="91" t="s">
        <v>430</v>
      </c>
      <c r="F210" s="46">
        <v>138</v>
      </c>
    </row>
    <row r="211" spans="1:6" ht="19.5" customHeight="1">
      <c r="A211" s="45" t="s">
        <v>147</v>
      </c>
      <c r="B211" s="45" t="s">
        <v>72</v>
      </c>
      <c r="C211" s="45" t="s">
        <v>63</v>
      </c>
      <c r="D211" s="91" t="s">
        <v>148</v>
      </c>
      <c r="E211" s="91" t="s">
        <v>431</v>
      </c>
      <c r="F211" s="46">
        <v>75</v>
      </c>
    </row>
    <row r="212" spans="1:6" ht="19.5" customHeight="1">
      <c r="A212" s="45" t="s">
        <v>147</v>
      </c>
      <c r="B212" s="45" t="s">
        <v>72</v>
      </c>
      <c r="C212" s="45" t="s">
        <v>63</v>
      </c>
      <c r="D212" s="91" t="s">
        <v>148</v>
      </c>
      <c r="E212" s="91" t="s">
        <v>432</v>
      </c>
      <c r="F212" s="46">
        <v>150</v>
      </c>
    </row>
    <row r="213" spans="1:6" ht="19.5" customHeight="1">
      <c r="A213" s="45" t="s">
        <v>147</v>
      </c>
      <c r="B213" s="45" t="s">
        <v>72</v>
      </c>
      <c r="C213" s="45" t="s">
        <v>63</v>
      </c>
      <c r="D213" s="91" t="s">
        <v>148</v>
      </c>
      <c r="E213" s="91" t="s">
        <v>375</v>
      </c>
      <c r="F213" s="46">
        <v>256.81</v>
      </c>
    </row>
    <row r="214" spans="1:6" ht="19.5" customHeight="1">
      <c r="A214" s="45" t="s">
        <v>147</v>
      </c>
      <c r="B214" s="45" t="s">
        <v>72</v>
      </c>
      <c r="C214" s="45" t="s">
        <v>63</v>
      </c>
      <c r="D214" s="91" t="s">
        <v>148</v>
      </c>
      <c r="E214" s="91" t="s">
        <v>433</v>
      </c>
      <c r="F214" s="46">
        <v>278</v>
      </c>
    </row>
    <row r="215" spans="1:6" ht="19.5" customHeight="1">
      <c r="A215" s="45" t="s">
        <v>147</v>
      </c>
      <c r="B215" s="45" t="s">
        <v>72</v>
      </c>
      <c r="C215" s="45" t="s">
        <v>63</v>
      </c>
      <c r="D215" s="91" t="s">
        <v>148</v>
      </c>
      <c r="E215" s="91" t="s">
        <v>434</v>
      </c>
      <c r="F215" s="46">
        <v>55.49</v>
      </c>
    </row>
    <row r="216" spans="1:6" ht="19.5" customHeight="1">
      <c r="A216" s="45" t="s">
        <v>147</v>
      </c>
      <c r="B216" s="45" t="s">
        <v>72</v>
      </c>
      <c r="C216" s="45" t="s">
        <v>63</v>
      </c>
      <c r="D216" s="91" t="s">
        <v>148</v>
      </c>
      <c r="E216" s="91" t="s">
        <v>435</v>
      </c>
      <c r="F216" s="46">
        <v>19.37</v>
      </c>
    </row>
    <row r="217" spans="1:6" ht="19.5" customHeight="1">
      <c r="A217" s="45" t="s">
        <v>147</v>
      </c>
      <c r="B217" s="45" t="s">
        <v>72</v>
      </c>
      <c r="C217" s="45" t="s">
        <v>63</v>
      </c>
      <c r="D217" s="91" t="s">
        <v>148</v>
      </c>
      <c r="E217" s="91" t="s">
        <v>436</v>
      </c>
      <c r="F217" s="46">
        <v>5176.6</v>
      </c>
    </row>
    <row r="218" spans="1:6" ht="19.5" customHeight="1">
      <c r="A218" s="45" t="s">
        <v>147</v>
      </c>
      <c r="B218" s="45" t="s">
        <v>72</v>
      </c>
      <c r="C218" s="45" t="s">
        <v>63</v>
      </c>
      <c r="D218" s="91" t="s">
        <v>148</v>
      </c>
      <c r="E218" s="91" t="s">
        <v>437</v>
      </c>
      <c r="F218" s="46">
        <v>223.55</v>
      </c>
    </row>
    <row r="219" spans="1:6" ht="19.5" customHeight="1">
      <c r="A219" s="45" t="s">
        <v>147</v>
      </c>
      <c r="B219" s="45" t="s">
        <v>72</v>
      </c>
      <c r="C219" s="45" t="s">
        <v>63</v>
      </c>
      <c r="D219" s="91" t="s">
        <v>148</v>
      </c>
      <c r="E219" s="91" t="s">
        <v>438</v>
      </c>
      <c r="F219" s="46">
        <v>130.63</v>
      </c>
    </row>
    <row r="220" spans="1:6" ht="19.5" customHeight="1">
      <c r="A220" s="45" t="s">
        <v>147</v>
      </c>
      <c r="B220" s="45" t="s">
        <v>72</v>
      </c>
      <c r="C220" s="45" t="s">
        <v>63</v>
      </c>
      <c r="D220" s="91" t="s">
        <v>148</v>
      </c>
      <c r="E220" s="91" t="s">
        <v>439</v>
      </c>
      <c r="F220" s="46">
        <v>702.38</v>
      </c>
    </row>
    <row r="221" spans="1:6" ht="19.5" customHeight="1">
      <c r="A221" s="45" t="s">
        <v>147</v>
      </c>
      <c r="B221" s="45" t="s">
        <v>72</v>
      </c>
      <c r="C221" s="45" t="s">
        <v>63</v>
      </c>
      <c r="D221" s="91" t="s">
        <v>148</v>
      </c>
      <c r="E221" s="91" t="s">
        <v>440</v>
      </c>
      <c r="F221" s="46">
        <v>56.7</v>
      </c>
    </row>
    <row r="222" spans="1:6" ht="19.5" customHeight="1">
      <c r="A222" s="45" t="s">
        <v>147</v>
      </c>
      <c r="B222" s="45" t="s">
        <v>72</v>
      </c>
      <c r="C222" s="45" t="s">
        <v>63</v>
      </c>
      <c r="D222" s="91" t="s">
        <v>148</v>
      </c>
      <c r="E222" s="91" t="s">
        <v>349</v>
      </c>
      <c r="F222" s="46">
        <v>156.75</v>
      </c>
    </row>
    <row r="223" spans="1:6" ht="19.5" customHeight="1">
      <c r="A223" s="45" t="s">
        <v>147</v>
      </c>
      <c r="B223" s="45" t="s">
        <v>72</v>
      </c>
      <c r="C223" s="45" t="s">
        <v>63</v>
      </c>
      <c r="D223" s="91" t="s">
        <v>148</v>
      </c>
      <c r="E223" s="91" t="s">
        <v>441</v>
      </c>
      <c r="F223" s="46">
        <v>15.87</v>
      </c>
    </row>
    <row r="224" spans="1:6" ht="19.5" customHeight="1">
      <c r="A224" s="45" t="s">
        <v>147</v>
      </c>
      <c r="B224" s="45" t="s">
        <v>72</v>
      </c>
      <c r="C224" s="45" t="s">
        <v>63</v>
      </c>
      <c r="D224" s="91" t="s">
        <v>148</v>
      </c>
      <c r="E224" s="91" t="s">
        <v>442</v>
      </c>
      <c r="F224" s="46">
        <v>50</v>
      </c>
    </row>
    <row r="225" spans="1:6" ht="19.5" customHeight="1">
      <c r="A225" s="45" t="s">
        <v>147</v>
      </c>
      <c r="B225" s="45" t="s">
        <v>72</v>
      </c>
      <c r="C225" s="45" t="s">
        <v>63</v>
      </c>
      <c r="D225" s="91" t="s">
        <v>148</v>
      </c>
      <c r="E225" s="91" t="s">
        <v>443</v>
      </c>
      <c r="F225" s="46">
        <v>250</v>
      </c>
    </row>
    <row r="226" spans="1:6" ht="19.5" customHeight="1">
      <c r="A226" s="45" t="s">
        <v>147</v>
      </c>
      <c r="B226" s="45" t="s">
        <v>72</v>
      </c>
      <c r="C226" s="45" t="s">
        <v>63</v>
      </c>
      <c r="D226" s="91" t="s">
        <v>148</v>
      </c>
      <c r="E226" s="91" t="s">
        <v>444</v>
      </c>
      <c r="F226" s="46">
        <v>90.66</v>
      </c>
    </row>
    <row r="227" spans="1:6" ht="19.5" customHeight="1">
      <c r="A227" s="45" t="s">
        <v>147</v>
      </c>
      <c r="B227" s="45" t="s">
        <v>72</v>
      </c>
      <c r="C227" s="45" t="s">
        <v>63</v>
      </c>
      <c r="D227" s="91" t="s">
        <v>148</v>
      </c>
      <c r="E227" s="91" t="s">
        <v>445</v>
      </c>
      <c r="F227" s="46">
        <v>15</v>
      </c>
    </row>
    <row r="228" spans="1:6" ht="19.5" customHeight="1">
      <c r="A228" s="45" t="s">
        <v>147</v>
      </c>
      <c r="B228" s="45" t="s">
        <v>72</v>
      </c>
      <c r="C228" s="45" t="s">
        <v>63</v>
      </c>
      <c r="D228" s="91" t="s">
        <v>148</v>
      </c>
      <c r="E228" s="91" t="s">
        <v>446</v>
      </c>
      <c r="F228" s="46">
        <v>92.8</v>
      </c>
    </row>
    <row r="229" spans="1:6" ht="19.5" customHeight="1">
      <c r="A229" s="45" t="s">
        <v>147</v>
      </c>
      <c r="B229" s="45" t="s">
        <v>72</v>
      </c>
      <c r="C229" s="45" t="s">
        <v>63</v>
      </c>
      <c r="D229" s="91" t="s">
        <v>148</v>
      </c>
      <c r="E229" s="91" t="s">
        <v>447</v>
      </c>
      <c r="F229" s="46">
        <v>3474.45</v>
      </c>
    </row>
    <row r="230" spans="1:6" ht="19.5" customHeight="1">
      <c r="A230" s="45" t="s">
        <v>147</v>
      </c>
      <c r="B230" s="45" t="s">
        <v>72</v>
      </c>
      <c r="C230" s="45" t="s">
        <v>63</v>
      </c>
      <c r="D230" s="91" t="s">
        <v>148</v>
      </c>
      <c r="E230" s="91" t="s">
        <v>448</v>
      </c>
      <c r="F230" s="46">
        <v>21.33</v>
      </c>
    </row>
    <row r="231" spans="1:6" ht="19.5" customHeight="1">
      <c r="A231" s="45" t="s">
        <v>147</v>
      </c>
      <c r="B231" s="45" t="s">
        <v>72</v>
      </c>
      <c r="C231" s="45" t="s">
        <v>63</v>
      </c>
      <c r="D231" s="91" t="s">
        <v>148</v>
      </c>
      <c r="E231" s="91" t="s">
        <v>328</v>
      </c>
      <c r="F231" s="46">
        <v>294.6</v>
      </c>
    </row>
    <row r="232" spans="1:6" ht="19.5" customHeight="1">
      <c r="A232" s="45" t="s">
        <v>147</v>
      </c>
      <c r="B232" s="45" t="s">
        <v>72</v>
      </c>
      <c r="C232" s="45" t="s">
        <v>63</v>
      </c>
      <c r="D232" s="91" t="s">
        <v>148</v>
      </c>
      <c r="E232" s="91" t="s">
        <v>449</v>
      </c>
      <c r="F232" s="46">
        <v>1305.19</v>
      </c>
    </row>
    <row r="233" spans="1:6" ht="19.5" customHeight="1">
      <c r="A233" s="45" t="s">
        <v>147</v>
      </c>
      <c r="B233" s="45" t="s">
        <v>72</v>
      </c>
      <c r="C233" s="45" t="s">
        <v>63</v>
      </c>
      <c r="D233" s="91" t="s">
        <v>148</v>
      </c>
      <c r="E233" s="91" t="s">
        <v>450</v>
      </c>
      <c r="F233" s="46">
        <v>539.7</v>
      </c>
    </row>
    <row r="234" spans="1:6" ht="19.5" customHeight="1">
      <c r="A234" s="45" t="s">
        <v>147</v>
      </c>
      <c r="B234" s="45" t="s">
        <v>72</v>
      </c>
      <c r="C234" s="45" t="s">
        <v>63</v>
      </c>
      <c r="D234" s="91" t="s">
        <v>148</v>
      </c>
      <c r="E234" s="91" t="s">
        <v>451</v>
      </c>
      <c r="F234" s="46">
        <v>270.73</v>
      </c>
    </row>
    <row r="235" spans="1:6" ht="19.5" customHeight="1">
      <c r="A235" s="45" t="s">
        <v>147</v>
      </c>
      <c r="B235" s="45" t="s">
        <v>72</v>
      </c>
      <c r="C235" s="45" t="s">
        <v>63</v>
      </c>
      <c r="D235" s="91" t="s">
        <v>148</v>
      </c>
      <c r="E235" s="91" t="s">
        <v>452</v>
      </c>
      <c r="F235" s="46">
        <v>85</v>
      </c>
    </row>
    <row r="236" spans="1:6" ht="19.5" customHeight="1">
      <c r="A236" s="45"/>
      <c r="B236" s="45"/>
      <c r="C236" s="45"/>
      <c r="D236" s="91"/>
      <c r="E236" s="91" t="s">
        <v>151</v>
      </c>
      <c r="F236" s="46">
        <v>3.42</v>
      </c>
    </row>
    <row r="237" spans="1:6" ht="19.5" customHeight="1">
      <c r="A237" s="45" t="s">
        <v>62</v>
      </c>
      <c r="B237" s="45" t="s">
        <v>150</v>
      </c>
      <c r="C237" s="45" t="s">
        <v>94</v>
      </c>
      <c r="D237" s="91" t="s">
        <v>148</v>
      </c>
      <c r="E237" s="91" t="s">
        <v>453</v>
      </c>
      <c r="F237" s="46">
        <v>3.42</v>
      </c>
    </row>
    <row r="238" spans="1:6" ht="19.5" customHeight="1">
      <c r="A238" s="45"/>
      <c r="B238" s="45"/>
      <c r="C238" s="45"/>
      <c r="D238" s="91"/>
      <c r="E238" s="91" t="s">
        <v>152</v>
      </c>
      <c r="F238" s="46">
        <v>11.44</v>
      </c>
    </row>
    <row r="239" spans="1:6" ht="19.5" customHeight="1">
      <c r="A239" s="45" t="s">
        <v>62</v>
      </c>
      <c r="B239" s="45" t="s">
        <v>150</v>
      </c>
      <c r="C239" s="45" t="s">
        <v>96</v>
      </c>
      <c r="D239" s="91" t="s">
        <v>148</v>
      </c>
      <c r="E239" s="91" t="s">
        <v>454</v>
      </c>
      <c r="F239" s="46">
        <v>11.44</v>
      </c>
    </row>
    <row r="240" spans="1:6" ht="19.5" customHeight="1">
      <c r="A240" s="45"/>
      <c r="B240" s="45"/>
      <c r="C240" s="45"/>
      <c r="D240" s="91"/>
      <c r="E240" s="91" t="s">
        <v>78</v>
      </c>
      <c r="F240" s="46">
        <v>84.84</v>
      </c>
    </row>
    <row r="241" spans="1:6" ht="19.5" customHeight="1">
      <c r="A241" s="45" t="s">
        <v>74</v>
      </c>
      <c r="B241" s="45" t="s">
        <v>68</v>
      </c>
      <c r="C241" s="45" t="s">
        <v>67</v>
      </c>
      <c r="D241" s="91" t="s">
        <v>148</v>
      </c>
      <c r="E241" s="91" t="s">
        <v>334</v>
      </c>
      <c r="F241" s="46">
        <v>84.84</v>
      </c>
    </row>
    <row r="242" spans="1:6" ht="19.5" customHeight="1">
      <c r="A242" s="45"/>
      <c r="B242" s="45"/>
      <c r="C242" s="45"/>
      <c r="D242" s="91"/>
      <c r="E242" s="91" t="s">
        <v>153</v>
      </c>
      <c r="F242" s="46">
        <v>2292.65</v>
      </c>
    </row>
    <row r="243" spans="1:6" ht="19.5" customHeight="1">
      <c r="A243" s="45"/>
      <c r="B243" s="45"/>
      <c r="C243" s="45"/>
      <c r="D243" s="91" t="s">
        <v>154</v>
      </c>
      <c r="E243" s="91" t="s">
        <v>155</v>
      </c>
      <c r="F243" s="46">
        <v>2292.65</v>
      </c>
    </row>
    <row r="244" spans="1:6" ht="19.5" customHeight="1">
      <c r="A244" s="45"/>
      <c r="B244" s="45"/>
      <c r="C244" s="45"/>
      <c r="D244" s="91"/>
      <c r="E244" s="91" t="s">
        <v>157</v>
      </c>
      <c r="F244" s="46">
        <v>2292.65</v>
      </c>
    </row>
    <row r="245" spans="1:6" ht="19.5" customHeight="1">
      <c r="A245" s="45" t="s">
        <v>147</v>
      </c>
      <c r="B245" s="45" t="s">
        <v>72</v>
      </c>
      <c r="C245" s="45" t="s">
        <v>76</v>
      </c>
      <c r="D245" s="91" t="s">
        <v>156</v>
      </c>
      <c r="E245" s="91" t="s">
        <v>342</v>
      </c>
      <c r="F245" s="46">
        <v>11.5</v>
      </c>
    </row>
    <row r="246" spans="1:6" ht="19.5" customHeight="1">
      <c r="A246" s="45" t="s">
        <v>147</v>
      </c>
      <c r="B246" s="45" t="s">
        <v>72</v>
      </c>
      <c r="C246" s="45" t="s">
        <v>76</v>
      </c>
      <c r="D246" s="91" t="s">
        <v>156</v>
      </c>
      <c r="E246" s="91" t="s">
        <v>328</v>
      </c>
      <c r="F246" s="46">
        <v>120</v>
      </c>
    </row>
    <row r="247" spans="1:6" ht="19.5" customHeight="1">
      <c r="A247" s="45" t="s">
        <v>147</v>
      </c>
      <c r="B247" s="45" t="s">
        <v>72</v>
      </c>
      <c r="C247" s="45" t="s">
        <v>76</v>
      </c>
      <c r="D247" s="91" t="s">
        <v>156</v>
      </c>
      <c r="E247" s="91" t="s">
        <v>455</v>
      </c>
      <c r="F247" s="46">
        <v>226</v>
      </c>
    </row>
    <row r="248" spans="1:6" ht="19.5" customHeight="1">
      <c r="A248" s="45" t="s">
        <v>147</v>
      </c>
      <c r="B248" s="45" t="s">
        <v>72</v>
      </c>
      <c r="C248" s="45" t="s">
        <v>76</v>
      </c>
      <c r="D248" s="91" t="s">
        <v>156</v>
      </c>
      <c r="E248" s="91" t="s">
        <v>456</v>
      </c>
      <c r="F248" s="46">
        <v>60</v>
      </c>
    </row>
    <row r="249" spans="1:6" ht="19.5" customHeight="1">
      <c r="A249" s="45" t="s">
        <v>147</v>
      </c>
      <c r="B249" s="45" t="s">
        <v>72</v>
      </c>
      <c r="C249" s="45" t="s">
        <v>76</v>
      </c>
      <c r="D249" s="91" t="s">
        <v>156</v>
      </c>
      <c r="E249" s="91" t="s">
        <v>457</v>
      </c>
      <c r="F249" s="46">
        <v>240</v>
      </c>
    </row>
    <row r="250" spans="1:6" ht="19.5" customHeight="1">
      <c r="A250" s="45" t="s">
        <v>147</v>
      </c>
      <c r="B250" s="45" t="s">
        <v>72</v>
      </c>
      <c r="C250" s="45" t="s">
        <v>76</v>
      </c>
      <c r="D250" s="91" t="s">
        <v>156</v>
      </c>
      <c r="E250" s="91" t="s">
        <v>458</v>
      </c>
      <c r="F250" s="46">
        <v>1410.5</v>
      </c>
    </row>
    <row r="251" spans="1:6" ht="19.5" customHeight="1">
      <c r="A251" s="45" t="s">
        <v>147</v>
      </c>
      <c r="B251" s="45" t="s">
        <v>72</v>
      </c>
      <c r="C251" s="45" t="s">
        <v>76</v>
      </c>
      <c r="D251" s="91" t="s">
        <v>156</v>
      </c>
      <c r="E251" s="91" t="s">
        <v>349</v>
      </c>
      <c r="F251" s="46">
        <v>224.65</v>
      </c>
    </row>
    <row r="252" spans="1:6" ht="19.5" customHeight="1">
      <c r="A252" s="45"/>
      <c r="B252" s="45"/>
      <c r="C252" s="45"/>
      <c r="D252" s="91"/>
      <c r="E252" s="91" t="s">
        <v>159</v>
      </c>
      <c r="F252" s="46">
        <v>700</v>
      </c>
    </row>
    <row r="253" spans="1:6" ht="19.5" customHeight="1">
      <c r="A253" s="45"/>
      <c r="B253" s="45"/>
      <c r="C253" s="45"/>
      <c r="D253" s="91" t="s">
        <v>160</v>
      </c>
      <c r="E253" s="91" t="s">
        <v>161</v>
      </c>
      <c r="F253" s="46">
        <v>700</v>
      </c>
    </row>
    <row r="254" spans="1:6" ht="19.5" customHeight="1">
      <c r="A254" s="45"/>
      <c r="B254" s="45"/>
      <c r="C254" s="45"/>
      <c r="D254" s="91"/>
      <c r="E254" s="91" t="s">
        <v>157</v>
      </c>
      <c r="F254" s="46">
        <v>700</v>
      </c>
    </row>
    <row r="255" spans="1:6" ht="19.5" customHeight="1">
      <c r="A255" s="45" t="s">
        <v>147</v>
      </c>
      <c r="B255" s="45" t="s">
        <v>72</v>
      </c>
      <c r="C255" s="45" t="s">
        <v>76</v>
      </c>
      <c r="D255" s="91" t="s">
        <v>162</v>
      </c>
      <c r="E255" s="91" t="s">
        <v>328</v>
      </c>
      <c r="F255" s="46">
        <v>372</v>
      </c>
    </row>
    <row r="256" spans="1:6" ht="19.5" customHeight="1">
      <c r="A256" s="45" t="s">
        <v>147</v>
      </c>
      <c r="B256" s="45" t="s">
        <v>72</v>
      </c>
      <c r="C256" s="45" t="s">
        <v>76</v>
      </c>
      <c r="D256" s="91" t="s">
        <v>162</v>
      </c>
      <c r="E256" s="91" t="s">
        <v>375</v>
      </c>
      <c r="F256" s="46">
        <v>72</v>
      </c>
    </row>
    <row r="257" spans="1:6" ht="19.5" customHeight="1">
      <c r="A257" s="45" t="s">
        <v>147</v>
      </c>
      <c r="B257" s="45" t="s">
        <v>72</v>
      </c>
      <c r="C257" s="45" t="s">
        <v>76</v>
      </c>
      <c r="D257" s="91" t="s">
        <v>162</v>
      </c>
      <c r="E257" s="91" t="s">
        <v>349</v>
      </c>
      <c r="F257" s="46">
        <v>256</v>
      </c>
    </row>
    <row r="258" spans="1:6" ht="19.5" customHeight="1">
      <c r="A258" s="45"/>
      <c r="B258" s="45"/>
      <c r="C258" s="45"/>
      <c r="D258" s="91"/>
      <c r="E258" s="91" t="s">
        <v>163</v>
      </c>
      <c r="F258" s="46">
        <v>420549.8</v>
      </c>
    </row>
    <row r="259" spans="1:6" ht="19.5" customHeight="1">
      <c r="A259" s="45"/>
      <c r="B259" s="45"/>
      <c r="C259" s="45"/>
      <c r="D259" s="91" t="s">
        <v>164</v>
      </c>
      <c r="E259" s="91" t="s">
        <v>165</v>
      </c>
      <c r="F259" s="46">
        <v>420549.8</v>
      </c>
    </row>
    <row r="260" spans="1:6" ht="19.5" customHeight="1">
      <c r="A260" s="45"/>
      <c r="B260" s="45"/>
      <c r="C260" s="45"/>
      <c r="D260" s="91"/>
      <c r="E260" s="91" t="s">
        <v>167</v>
      </c>
      <c r="F260" s="46">
        <v>122.8</v>
      </c>
    </row>
    <row r="261" spans="1:6" ht="19.5" customHeight="1">
      <c r="A261" s="45" t="s">
        <v>70</v>
      </c>
      <c r="B261" s="45" t="s">
        <v>63</v>
      </c>
      <c r="C261" s="45" t="s">
        <v>67</v>
      </c>
      <c r="D261" s="91" t="s">
        <v>166</v>
      </c>
      <c r="E261" s="91" t="s">
        <v>459</v>
      </c>
      <c r="F261" s="46">
        <v>122.8</v>
      </c>
    </row>
    <row r="262" spans="1:6" ht="19.5" customHeight="1">
      <c r="A262" s="45"/>
      <c r="B262" s="45"/>
      <c r="C262" s="45"/>
      <c r="D262" s="91"/>
      <c r="E262" s="91" t="s">
        <v>169</v>
      </c>
      <c r="F262" s="46">
        <v>197387</v>
      </c>
    </row>
    <row r="263" spans="1:6" ht="19.5" customHeight="1">
      <c r="A263" s="45" t="s">
        <v>74</v>
      </c>
      <c r="B263" s="45" t="s">
        <v>68</v>
      </c>
      <c r="C263" s="45" t="s">
        <v>168</v>
      </c>
      <c r="D263" s="91" t="s">
        <v>166</v>
      </c>
      <c r="E263" s="91" t="s">
        <v>460</v>
      </c>
      <c r="F263" s="46">
        <v>129278</v>
      </c>
    </row>
    <row r="264" spans="1:6" ht="19.5" customHeight="1">
      <c r="A264" s="45" t="s">
        <v>74</v>
      </c>
      <c r="B264" s="45" t="s">
        <v>68</v>
      </c>
      <c r="C264" s="45" t="s">
        <v>168</v>
      </c>
      <c r="D264" s="91" t="s">
        <v>166</v>
      </c>
      <c r="E264" s="91" t="s">
        <v>461</v>
      </c>
      <c r="F264" s="46">
        <v>68109</v>
      </c>
    </row>
    <row r="265" spans="1:6" ht="19.5" customHeight="1">
      <c r="A265" s="45"/>
      <c r="B265" s="45"/>
      <c r="C265" s="45"/>
      <c r="D265" s="91"/>
      <c r="E265" s="91" t="s">
        <v>171</v>
      </c>
      <c r="F265" s="46">
        <v>59541</v>
      </c>
    </row>
    <row r="266" spans="1:6" ht="19.5" customHeight="1">
      <c r="A266" s="45" t="s">
        <v>74</v>
      </c>
      <c r="B266" s="45" t="s">
        <v>68</v>
      </c>
      <c r="C266" s="45" t="s">
        <v>170</v>
      </c>
      <c r="D266" s="91" t="s">
        <v>166</v>
      </c>
      <c r="E266" s="91" t="s">
        <v>462</v>
      </c>
      <c r="F266" s="46">
        <v>12928</v>
      </c>
    </row>
    <row r="267" spans="1:6" ht="19.5" customHeight="1">
      <c r="A267" s="45" t="s">
        <v>74</v>
      </c>
      <c r="B267" s="45" t="s">
        <v>68</v>
      </c>
      <c r="C267" s="45" t="s">
        <v>170</v>
      </c>
      <c r="D267" s="91" t="s">
        <v>166</v>
      </c>
      <c r="E267" s="91" t="s">
        <v>463</v>
      </c>
      <c r="F267" s="46">
        <v>46613</v>
      </c>
    </row>
    <row r="268" spans="1:6" ht="19.5" customHeight="1">
      <c r="A268" s="45"/>
      <c r="B268" s="45"/>
      <c r="C268" s="45"/>
      <c r="D268" s="91"/>
      <c r="E268" s="91" t="s">
        <v>78</v>
      </c>
      <c r="F268" s="46">
        <v>163499</v>
      </c>
    </row>
    <row r="269" spans="1:6" ht="19.5" customHeight="1">
      <c r="A269" s="45" t="s">
        <v>74</v>
      </c>
      <c r="B269" s="45" t="s">
        <v>68</v>
      </c>
      <c r="C269" s="45" t="s">
        <v>67</v>
      </c>
      <c r="D269" s="91" t="s">
        <v>166</v>
      </c>
      <c r="E269" s="91" t="s">
        <v>464</v>
      </c>
      <c r="F269" s="46">
        <v>1000</v>
      </c>
    </row>
    <row r="270" spans="1:6" ht="19.5" customHeight="1">
      <c r="A270" s="45" t="s">
        <v>74</v>
      </c>
      <c r="B270" s="45" t="s">
        <v>68</v>
      </c>
      <c r="C270" s="45" t="s">
        <v>67</v>
      </c>
      <c r="D270" s="91" t="s">
        <v>166</v>
      </c>
      <c r="E270" s="91" t="s">
        <v>465</v>
      </c>
      <c r="F270" s="46">
        <v>134941.44</v>
      </c>
    </row>
    <row r="271" spans="1:6" ht="19.5" customHeight="1">
      <c r="A271" s="45" t="s">
        <v>74</v>
      </c>
      <c r="B271" s="45" t="s">
        <v>68</v>
      </c>
      <c r="C271" s="45" t="s">
        <v>67</v>
      </c>
      <c r="D271" s="91" t="s">
        <v>166</v>
      </c>
      <c r="E271" s="91" t="s">
        <v>466</v>
      </c>
      <c r="F271" s="46">
        <v>60</v>
      </c>
    </row>
    <row r="272" spans="1:6" ht="19.5" customHeight="1">
      <c r="A272" s="45" t="s">
        <v>74</v>
      </c>
      <c r="B272" s="45" t="s">
        <v>68</v>
      </c>
      <c r="C272" s="45" t="s">
        <v>67</v>
      </c>
      <c r="D272" s="91" t="s">
        <v>166</v>
      </c>
      <c r="E272" s="91" t="s">
        <v>467</v>
      </c>
      <c r="F272" s="46">
        <v>27497.23</v>
      </c>
    </row>
    <row r="273" spans="1:6" ht="19.5" customHeight="1">
      <c r="A273" s="45" t="s">
        <v>74</v>
      </c>
      <c r="B273" s="45" t="s">
        <v>68</v>
      </c>
      <c r="C273" s="45" t="s">
        <v>67</v>
      </c>
      <c r="D273" s="91" t="s">
        <v>166</v>
      </c>
      <c r="E273" s="91" t="s">
        <v>468</v>
      </c>
      <c r="F273" s="46">
        <v>0.33</v>
      </c>
    </row>
    <row r="274" spans="1:6" ht="19.5" customHeight="1">
      <c r="A274" s="45"/>
      <c r="B274" s="45"/>
      <c r="C274" s="45"/>
      <c r="D274" s="91"/>
      <c r="E274" s="91" t="s">
        <v>176</v>
      </c>
      <c r="F274" s="46">
        <v>23166.34</v>
      </c>
    </row>
    <row r="275" spans="1:6" ht="19.5" customHeight="1">
      <c r="A275" s="45"/>
      <c r="B275" s="45"/>
      <c r="C275" s="45"/>
      <c r="D275" s="91" t="s">
        <v>105</v>
      </c>
      <c r="E275" s="91" t="s">
        <v>177</v>
      </c>
      <c r="F275" s="46">
        <v>150</v>
      </c>
    </row>
    <row r="276" spans="1:6" ht="19.5" customHeight="1">
      <c r="A276" s="45"/>
      <c r="B276" s="45"/>
      <c r="C276" s="45"/>
      <c r="D276" s="91"/>
      <c r="E276" s="91" t="s">
        <v>78</v>
      </c>
      <c r="F276" s="46">
        <v>150</v>
      </c>
    </row>
    <row r="277" spans="1:6" ht="19.5" customHeight="1">
      <c r="A277" s="45" t="s">
        <v>74</v>
      </c>
      <c r="B277" s="45" t="s">
        <v>68</v>
      </c>
      <c r="C277" s="45" t="s">
        <v>67</v>
      </c>
      <c r="D277" s="91" t="s">
        <v>178</v>
      </c>
      <c r="E277" s="91" t="s">
        <v>469</v>
      </c>
      <c r="F277" s="46">
        <v>22</v>
      </c>
    </row>
    <row r="278" spans="1:6" ht="19.5" customHeight="1">
      <c r="A278" s="45" t="s">
        <v>74</v>
      </c>
      <c r="B278" s="45" t="s">
        <v>68</v>
      </c>
      <c r="C278" s="45" t="s">
        <v>67</v>
      </c>
      <c r="D278" s="91" t="s">
        <v>178</v>
      </c>
      <c r="E278" s="91" t="s">
        <v>470</v>
      </c>
      <c r="F278" s="46">
        <v>77</v>
      </c>
    </row>
    <row r="279" spans="1:6" ht="19.5" customHeight="1">
      <c r="A279" s="45" t="s">
        <v>74</v>
      </c>
      <c r="B279" s="45" t="s">
        <v>68</v>
      </c>
      <c r="C279" s="45" t="s">
        <v>67</v>
      </c>
      <c r="D279" s="91" t="s">
        <v>178</v>
      </c>
      <c r="E279" s="91" t="s">
        <v>349</v>
      </c>
      <c r="F279" s="46">
        <v>51</v>
      </c>
    </row>
    <row r="280" spans="1:6" ht="19.5" customHeight="1">
      <c r="A280" s="45"/>
      <c r="B280" s="45"/>
      <c r="C280" s="45"/>
      <c r="D280" s="91" t="s">
        <v>108</v>
      </c>
      <c r="E280" s="91" t="s">
        <v>187</v>
      </c>
      <c r="F280" s="46">
        <v>100</v>
      </c>
    </row>
    <row r="281" spans="1:6" ht="19.5" customHeight="1">
      <c r="A281" s="45"/>
      <c r="B281" s="45"/>
      <c r="C281" s="45"/>
      <c r="D281" s="91"/>
      <c r="E281" s="91" t="s">
        <v>78</v>
      </c>
      <c r="F281" s="46">
        <v>100</v>
      </c>
    </row>
    <row r="282" spans="1:6" ht="19.5" customHeight="1">
      <c r="A282" s="45" t="s">
        <v>74</v>
      </c>
      <c r="B282" s="45" t="s">
        <v>68</v>
      </c>
      <c r="C282" s="45" t="s">
        <v>67</v>
      </c>
      <c r="D282" s="91" t="s">
        <v>188</v>
      </c>
      <c r="E282" s="91" t="s">
        <v>471</v>
      </c>
      <c r="F282" s="46">
        <v>40</v>
      </c>
    </row>
    <row r="283" spans="1:6" ht="19.5" customHeight="1">
      <c r="A283" s="45" t="s">
        <v>74</v>
      </c>
      <c r="B283" s="45" t="s">
        <v>68</v>
      </c>
      <c r="C283" s="45" t="s">
        <v>67</v>
      </c>
      <c r="D283" s="91" t="s">
        <v>188</v>
      </c>
      <c r="E283" s="91" t="s">
        <v>472</v>
      </c>
      <c r="F283" s="46">
        <v>60</v>
      </c>
    </row>
    <row r="284" spans="1:6" ht="19.5" customHeight="1">
      <c r="A284" s="45"/>
      <c r="B284" s="45"/>
      <c r="C284" s="45"/>
      <c r="D284" s="91" t="s">
        <v>191</v>
      </c>
      <c r="E284" s="91" t="s">
        <v>192</v>
      </c>
      <c r="F284" s="46">
        <v>24</v>
      </c>
    </row>
    <row r="285" spans="1:6" ht="19.5" customHeight="1">
      <c r="A285" s="45"/>
      <c r="B285" s="45"/>
      <c r="C285" s="45"/>
      <c r="D285" s="91"/>
      <c r="E285" s="91" t="s">
        <v>78</v>
      </c>
      <c r="F285" s="46">
        <v>24</v>
      </c>
    </row>
    <row r="286" spans="1:6" ht="19.5" customHeight="1">
      <c r="A286" s="45" t="s">
        <v>74</v>
      </c>
      <c r="B286" s="45" t="s">
        <v>68</v>
      </c>
      <c r="C286" s="45" t="s">
        <v>67</v>
      </c>
      <c r="D286" s="91" t="s">
        <v>193</v>
      </c>
      <c r="E286" s="91" t="s">
        <v>341</v>
      </c>
      <c r="F286" s="46">
        <v>8</v>
      </c>
    </row>
    <row r="287" spans="1:6" ht="19.5" customHeight="1">
      <c r="A287" s="45" t="s">
        <v>74</v>
      </c>
      <c r="B287" s="45" t="s">
        <v>68</v>
      </c>
      <c r="C287" s="45" t="s">
        <v>67</v>
      </c>
      <c r="D287" s="91" t="s">
        <v>193</v>
      </c>
      <c r="E287" s="91" t="s">
        <v>325</v>
      </c>
      <c r="F287" s="46">
        <v>1</v>
      </c>
    </row>
    <row r="288" spans="1:6" ht="19.5" customHeight="1">
      <c r="A288" s="45" t="s">
        <v>74</v>
      </c>
      <c r="B288" s="45" t="s">
        <v>68</v>
      </c>
      <c r="C288" s="45" t="s">
        <v>67</v>
      </c>
      <c r="D288" s="91" t="s">
        <v>193</v>
      </c>
      <c r="E288" s="91" t="s">
        <v>473</v>
      </c>
      <c r="F288" s="46">
        <v>2.5</v>
      </c>
    </row>
    <row r="289" spans="1:6" ht="19.5" customHeight="1">
      <c r="A289" s="45" t="s">
        <v>74</v>
      </c>
      <c r="B289" s="45" t="s">
        <v>68</v>
      </c>
      <c r="C289" s="45" t="s">
        <v>67</v>
      </c>
      <c r="D289" s="91" t="s">
        <v>193</v>
      </c>
      <c r="E289" s="91" t="s">
        <v>474</v>
      </c>
      <c r="F289" s="46">
        <v>4</v>
      </c>
    </row>
    <row r="290" spans="1:6" ht="19.5" customHeight="1">
      <c r="A290" s="45" t="s">
        <v>74</v>
      </c>
      <c r="B290" s="45" t="s">
        <v>68</v>
      </c>
      <c r="C290" s="45" t="s">
        <v>67</v>
      </c>
      <c r="D290" s="91" t="s">
        <v>193</v>
      </c>
      <c r="E290" s="91" t="s">
        <v>342</v>
      </c>
      <c r="F290" s="46">
        <v>8.5</v>
      </c>
    </row>
    <row r="291" spans="1:6" ht="19.5" customHeight="1">
      <c r="A291" s="45"/>
      <c r="B291" s="45"/>
      <c r="C291" s="45"/>
      <c r="D291" s="91" t="s">
        <v>194</v>
      </c>
      <c r="E291" s="91" t="s">
        <v>195</v>
      </c>
      <c r="F291" s="46">
        <v>12476.88</v>
      </c>
    </row>
    <row r="292" spans="1:6" ht="19.5" customHeight="1">
      <c r="A292" s="45"/>
      <c r="B292" s="45"/>
      <c r="C292" s="45"/>
      <c r="D292" s="91"/>
      <c r="E292" s="91" t="s">
        <v>91</v>
      </c>
      <c r="F292" s="46">
        <v>11202.1</v>
      </c>
    </row>
    <row r="293" spans="1:6" ht="19.5" customHeight="1">
      <c r="A293" s="45" t="s">
        <v>74</v>
      </c>
      <c r="B293" s="45" t="s">
        <v>68</v>
      </c>
      <c r="C293" s="45" t="s">
        <v>90</v>
      </c>
      <c r="D293" s="91" t="s">
        <v>196</v>
      </c>
      <c r="E293" s="91" t="s">
        <v>342</v>
      </c>
      <c r="F293" s="46">
        <v>118</v>
      </c>
    </row>
    <row r="294" spans="1:6" ht="19.5" customHeight="1">
      <c r="A294" s="45" t="s">
        <v>74</v>
      </c>
      <c r="B294" s="45" t="s">
        <v>68</v>
      </c>
      <c r="C294" s="45" t="s">
        <v>90</v>
      </c>
      <c r="D294" s="91" t="s">
        <v>196</v>
      </c>
      <c r="E294" s="91" t="s">
        <v>475</v>
      </c>
      <c r="F294" s="46">
        <v>208.75</v>
      </c>
    </row>
    <row r="295" spans="1:6" ht="19.5" customHeight="1">
      <c r="A295" s="45" t="s">
        <v>74</v>
      </c>
      <c r="B295" s="45" t="s">
        <v>68</v>
      </c>
      <c r="C295" s="45" t="s">
        <v>90</v>
      </c>
      <c r="D295" s="91" t="s">
        <v>196</v>
      </c>
      <c r="E295" s="91" t="s">
        <v>326</v>
      </c>
      <c r="F295" s="46">
        <v>20</v>
      </c>
    </row>
    <row r="296" spans="1:6" ht="19.5" customHeight="1">
      <c r="A296" s="45" t="s">
        <v>74</v>
      </c>
      <c r="B296" s="45" t="s">
        <v>68</v>
      </c>
      <c r="C296" s="45" t="s">
        <v>90</v>
      </c>
      <c r="D296" s="91" t="s">
        <v>196</v>
      </c>
      <c r="E296" s="91" t="s">
        <v>375</v>
      </c>
      <c r="F296" s="46">
        <v>4834.59</v>
      </c>
    </row>
    <row r="297" spans="1:6" ht="19.5" customHeight="1">
      <c r="A297" s="45" t="s">
        <v>74</v>
      </c>
      <c r="B297" s="45" t="s">
        <v>68</v>
      </c>
      <c r="C297" s="45" t="s">
        <v>90</v>
      </c>
      <c r="D297" s="91" t="s">
        <v>196</v>
      </c>
      <c r="E297" s="91" t="s">
        <v>476</v>
      </c>
      <c r="F297" s="46">
        <v>3000</v>
      </c>
    </row>
    <row r="298" spans="1:6" ht="19.5" customHeight="1">
      <c r="A298" s="45" t="s">
        <v>74</v>
      </c>
      <c r="B298" s="45" t="s">
        <v>68</v>
      </c>
      <c r="C298" s="45" t="s">
        <v>90</v>
      </c>
      <c r="D298" s="91" t="s">
        <v>196</v>
      </c>
      <c r="E298" s="91" t="s">
        <v>341</v>
      </c>
      <c r="F298" s="46">
        <v>5</v>
      </c>
    </row>
    <row r="299" spans="1:6" ht="19.5" customHeight="1">
      <c r="A299" s="45" t="s">
        <v>74</v>
      </c>
      <c r="B299" s="45" t="s">
        <v>68</v>
      </c>
      <c r="C299" s="45" t="s">
        <v>90</v>
      </c>
      <c r="D299" s="91" t="s">
        <v>196</v>
      </c>
      <c r="E299" s="91" t="s">
        <v>313</v>
      </c>
      <c r="F299" s="46">
        <v>5</v>
      </c>
    </row>
    <row r="300" spans="1:6" ht="19.5" customHeight="1">
      <c r="A300" s="45" t="s">
        <v>74</v>
      </c>
      <c r="B300" s="45" t="s">
        <v>68</v>
      </c>
      <c r="C300" s="45" t="s">
        <v>90</v>
      </c>
      <c r="D300" s="91" t="s">
        <v>196</v>
      </c>
      <c r="E300" s="91" t="s">
        <v>325</v>
      </c>
      <c r="F300" s="46">
        <v>4</v>
      </c>
    </row>
    <row r="301" spans="1:6" ht="19.5" customHeight="1">
      <c r="A301" s="45" t="s">
        <v>74</v>
      </c>
      <c r="B301" s="45" t="s">
        <v>68</v>
      </c>
      <c r="C301" s="45" t="s">
        <v>90</v>
      </c>
      <c r="D301" s="91" t="s">
        <v>196</v>
      </c>
      <c r="E301" s="91" t="s">
        <v>477</v>
      </c>
      <c r="F301" s="46">
        <v>2307.81</v>
      </c>
    </row>
    <row r="302" spans="1:6" ht="19.5" customHeight="1">
      <c r="A302" s="45" t="s">
        <v>74</v>
      </c>
      <c r="B302" s="45" t="s">
        <v>68</v>
      </c>
      <c r="C302" s="45" t="s">
        <v>90</v>
      </c>
      <c r="D302" s="91" t="s">
        <v>196</v>
      </c>
      <c r="E302" s="91" t="s">
        <v>478</v>
      </c>
      <c r="F302" s="46">
        <v>698.95</v>
      </c>
    </row>
    <row r="303" spans="1:6" ht="19.5" customHeight="1">
      <c r="A303" s="45"/>
      <c r="B303" s="45"/>
      <c r="C303" s="45"/>
      <c r="D303" s="91"/>
      <c r="E303" s="91" t="s">
        <v>78</v>
      </c>
      <c r="F303" s="46">
        <v>93.12</v>
      </c>
    </row>
    <row r="304" spans="1:6" ht="19.5" customHeight="1">
      <c r="A304" s="45" t="s">
        <v>74</v>
      </c>
      <c r="B304" s="45" t="s">
        <v>68</v>
      </c>
      <c r="C304" s="45" t="s">
        <v>67</v>
      </c>
      <c r="D304" s="91" t="s">
        <v>196</v>
      </c>
      <c r="E304" s="91" t="s">
        <v>333</v>
      </c>
      <c r="F304" s="46">
        <v>93.12</v>
      </c>
    </row>
    <row r="305" spans="1:6" ht="19.5" customHeight="1">
      <c r="A305" s="45"/>
      <c r="B305" s="45"/>
      <c r="C305" s="45"/>
      <c r="D305" s="91"/>
      <c r="E305" s="91" t="s">
        <v>99</v>
      </c>
      <c r="F305" s="46">
        <v>145.19</v>
      </c>
    </row>
    <row r="306" spans="1:6" ht="19.5" customHeight="1">
      <c r="A306" s="45" t="s">
        <v>74</v>
      </c>
      <c r="B306" s="45" t="s">
        <v>98</v>
      </c>
      <c r="C306" s="45" t="s">
        <v>68</v>
      </c>
      <c r="D306" s="91" t="s">
        <v>196</v>
      </c>
      <c r="E306" s="91" t="s">
        <v>479</v>
      </c>
      <c r="F306" s="46">
        <v>104.93</v>
      </c>
    </row>
    <row r="307" spans="1:6" ht="19.5" customHeight="1">
      <c r="A307" s="45" t="s">
        <v>74</v>
      </c>
      <c r="B307" s="45" t="s">
        <v>98</v>
      </c>
      <c r="C307" s="45" t="s">
        <v>68</v>
      </c>
      <c r="D307" s="91" t="s">
        <v>196</v>
      </c>
      <c r="E307" s="91" t="s">
        <v>480</v>
      </c>
      <c r="F307" s="46">
        <v>40.26</v>
      </c>
    </row>
    <row r="308" spans="1:6" ht="19.5" customHeight="1">
      <c r="A308" s="45"/>
      <c r="B308" s="45"/>
      <c r="C308" s="45"/>
      <c r="D308" s="91"/>
      <c r="E308" s="91" t="s">
        <v>197</v>
      </c>
      <c r="F308" s="46">
        <v>1036.47</v>
      </c>
    </row>
    <row r="309" spans="1:6" ht="19.5" customHeight="1">
      <c r="A309" s="45" t="s">
        <v>74</v>
      </c>
      <c r="B309" s="45" t="s">
        <v>98</v>
      </c>
      <c r="C309" s="45" t="s">
        <v>67</v>
      </c>
      <c r="D309" s="91" t="s">
        <v>196</v>
      </c>
      <c r="E309" s="91" t="s">
        <v>481</v>
      </c>
      <c r="F309" s="46">
        <v>1036.47</v>
      </c>
    </row>
    <row r="310" spans="1:6" ht="19.5" customHeight="1">
      <c r="A310" s="45"/>
      <c r="B310" s="45"/>
      <c r="C310" s="45"/>
      <c r="D310" s="91" t="s">
        <v>198</v>
      </c>
      <c r="E310" s="91" t="s">
        <v>199</v>
      </c>
      <c r="F310" s="46">
        <v>80</v>
      </c>
    </row>
    <row r="311" spans="1:6" ht="19.5" customHeight="1">
      <c r="A311" s="45"/>
      <c r="B311" s="45"/>
      <c r="C311" s="45"/>
      <c r="D311" s="91"/>
      <c r="E311" s="91" t="s">
        <v>78</v>
      </c>
      <c r="F311" s="46">
        <v>80</v>
      </c>
    </row>
    <row r="312" spans="1:6" ht="19.5" customHeight="1">
      <c r="A312" s="45" t="s">
        <v>74</v>
      </c>
      <c r="B312" s="45" t="s">
        <v>68</v>
      </c>
      <c r="C312" s="45" t="s">
        <v>67</v>
      </c>
      <c r="D312" s="91" t="s">
        <v>200</v>
      </c>
      <c r="E312" s="91" t="s">
        <v>342</v>
      </c>
      <c r="F312" s="46">
        <v>8.5</v>
      </c>
    </row>
    <row r="313" spans="1:6" ht="19.5" customHeight="1">
      <c r="A313" s="45" t="s">
        <v>74</v>
      </c>
      <c r="B313" s="45" t="s">
        <v>68</v>
      </c>
      <c r="C313" s="45" t="s">
        <v>67</v>
      </c>
      <c r="D313" s="91" t="s">
        <v>200</v>
      </c>
      <c r="E313" s="91" t="s">
        <v>341</v>
      </c>
      <c r="F313" s="46">
        <v>2.5</v>
      </c>
    </row>
    <row r="314" spans="1:6" ht="19.5" customHeight="1">
      <c r="A314" s="45" t="s">
        <v>74</v>
      </c>
      <c r="B314" s="45" t="s">
        <v>68</v>
      </c>
      <c r="C314" s="45" t="s">
        <v>67</v>
      </c>
      <c r="D314" s="91" t="s">
        <v>200</v>
      </c>
      <c r="E314" s="91" t="s">
        <v>482</v>
      </c>
      <c r="F314" s="46">
        <v>55</v>
      </c>
    </row>
    <row r="315" spans="1:6" ht="19.5" customHeight="1">
      <c r="A315" s="45" t="s">
        <v>74</v>
      </c>
      <c r="B315" s="45" t="s">
        <v>68</v>
      </c>
      <c r="C315" s="45" t="s">
        <v>67</v>
      </c>
      <c r="D315" s="91" t="s">
        <v>200</v>
      </c>
      <c r="E315" s="91" t="s">
        <v>332</v>
      </c>
      <c r="F315" s="46">
        <v>14</v>
      </c>
    </row>
    <row r="316" spans="1:6" ht="19.5" customHeight="1">
      <c r="A316" s="45"/>
      <c r="B316" s="45"/>
      <c r="C316" s="45"/>
      <c r="D316" s="91" t="s">
        <v>201</v>
      </c>
      <c r="E316" s="91" t="s">
        <v>202</v>
      </c>
      <c r="F316" s="46">
        <v>254</v>
      </c>
    </row>
    <row r="317" spans="1:6" ht="19.5" customHeight="1">
      <c r="A317" s="45"/>
      <c r="B317" s="45"/>
      <c r="C317" s="45"/>
      <c r="D317" s="91"/>
      <c r="E317" s="91" t="s">
        <v>78</v>
      </c>
      <c r="F317" s="46">
        <v>254</v>
      </c>
    </row>
    <row r="318" spans="1:6" ht="19.5" customHeight="1">
      <c r="A318" s="45" t="s">
        <v>74</v>
      </c>
      <c r="B318" s="45" t="s">
        <v>68</v>
      </c>
      <c r="C318" s="45" t="s">
        <v>67</v>
      </c>
      <c r="D318" s="91" t="s">
        <v>203</v>
      </c>
      <c r="E318" s="91" t="s">
        <v>342</v>
      </c>
      <c r="F318" s="46">
        <v>13</v>
      </c>
    </row>
    <row r="319" spans="1:6" ht="19.5" customHeight="1">
      <c r="A319" s="45" t="s">
        <v>74</v>
      </c>
      <c r="B319" s="45" t="s">
        <v>68</v>
      </c>
      <c r="C319" s="45" t="s">
        <v>67</v>
      </c>
      <c r="D319" s="91" t="s">
        <v>203</v>
      </c>
      <c r="E319" s="91" t="s">
        <v>326</v>
      </c>
      <c r="F319" s="46">
        <v>10</v>
      </c>
    </row>
    <row r="320" spans="1:6" ht="19.5" customHeight="1">
      <c r="A320" s="45" t="s">
        <v>74</v>
      </c>
      <c r="B320" s="45" t="s">
        <v>68</v>
      </c>
      <c r="C320" s="45" t="s">
        <v>67</v>
      </c>
      <c r="D320" s="91" t="s">
        <v>203</v>
      </c>
      <c r="E320" s="91" t="s">
        <v>341</v>
      </c>
      <c r="F320" s="46">
        <v>4</v>
      </c>
    </row>
    <row r="321" spans="1:6" ht="19.5" customHeight="1">
      <c r="A321" s="45" t="s">
        <v>74</v>
      </c>
      <c r="B321" s="45" t="s">
        <v>68</v>
      </c>
      <c r="C321" s="45" t="s">
        <v>67</v>
      </c>
      <c r="D321" s="91" t="s">
        <v>203</v>
      </c>
      <c r="E321" s="91" t="s">
        <v>400</v>
      </c>
      <c r="F321" s="46">
        <v>6</v>
      </c>
    </row>
    <row r="322" spans="1:6" ht="19.5" customHeight="1">
      <c r="A322" s="45" t="s">
        <v>74</v>
      </c>
      <c r="B322" s="45" t="s">
        <v>68</v>
      </c>
      <c r="C322" s="45" t="s">
        <v>67</v>
      </c>
      <c r="D322" s="91" t="s">
        <v>203</v>
      </c>
      <c r="E322" s="91" t="s">
        <v>325</v>
      </c>
      <c r="F322" s="46">
        <v>1</v>
      </c>
    </row>
    <row r="323" spans="1:6" ht="19.5" customHeight="1">
      <c r="A323" s="45" t="s">
        <v>74</v>
      </c>
      <c r="B323" s="45" t="s">
        <v>68</v>
      </c>
      <c r="C323" s="45" t="s">
        <v>67</v>
      </c>
      <c r="D323" s="91" t="s">
        <v>203</v>
      </c>
      <c r="E323" s="91" t="s">
        <v>349</v>
      </c>
      <c r="F323" s="46">
        <v>14</v>
      </c>
    </row>
    <row r="324" spans="1:6" ht="19.5" customHeight="1">
      <c r="A324" s="45" t="s">
        <v>74</v>
      </c>
      <c r="B324" s="45" t="s">
        <v>68</v>
      </c>
      <c r="C324" s="45" t="s">
        <v>67</v>
      </c>
      <c r="D324" s="91" t="s">
        <v>203</v>
      </c>
      <c r="E324" s="91" t="s">
        <v>483</v>
      </c>
      <c r="F324" s="46">
        <v>206</v>
      </c>
    </row>
    <row r="325" spans="1:6" ht="19.5" customHeight="1">
      <c r="A325" s="45"/>
      <c r="B325" s="45"/>
      <c r="C325" s="45"/>
      <c r="D325" s="91" t="s">
        <v>204</v>
      </c>
      <c r="E325" s="91" t="s">
        <v>205</v>
      </c>
      <c r="F325" s="46">
        <v>33</v>
      </c>
    </row>
    <row r="326" spans="1:6" ht="19.5" customHeight="1">
      <c r="A326" s="45"/>
      <c r="B326" s="45"/>
      <c r="C326" s="45"/>
      <c r="D326" s="91"/>
      <c r="E326" s="91" t="s">
        <v>78</v>
      </c>
      <c r="F326" s="46">
        <v>33</v>
      </c>
    </row>
    <row r="327" spans="1:6" ht="19.5" customHeight="1">
      <c r="A327" s="45" t="s">
        <v>74</v>
      </c>
      <c r="B327" s="45" t="s">
        <v>68</v>
      </c>
      <c r="C327" s="45" t="s">
        <v>67</v>
      </c>
      <c r="D327" s="91" t="s">
        <v>206</v>
      </c>
      <c r="E327" s="91" t="s">
        <v>341</v>
      </c>
      <c r="F327" s="46">
        <v>7</v>
      </c>
    </row>
    <row r="328" spans="1:6" ht="19.5" customHeight="1">
      <c r="A328" s="45" t="s">
        <v>74</v>
      </c>
      <c r="B328" s="45" t="s">
        <v>68</v>
      </c>
      <c r="C328" s="45" t="s">
        <v>67</v>
      </c>
      <c r="D328" s="91" t="s">
        <v>206</v>
      </c>
      <c r="E328" s="91" t="s">
        <v>342</v>
      </c>
      <c r="F328" s="46">
        <v>26</v>
      </c>
    </row>
    <row r="329" spans="1:6" ht="19.5" customHeight="1">
      <c r="A329" s="45"/>
      <c r="B329" s="45"/>
      <c r="C329" s="45"/>
      <c r="D329" s="91" t="s">
        <v>207</v>
      </c>
      <c r="E329" s="91" t="s">
        <v>208</v>
      </c>
      <c r="F329" s="46">
        <v>626</v>
      </c>
    </row>
    <row r="330" spans="1:6" ht="19.5" customHeight="1">
      <c r="A330" s="45"/>
      <c r="B330" s="45"/>
      <c r="C330" s="45"/>
      <c r="D330" s="91"/>
      <c r="E330" s="91" t="s">
        <v>78</v>
      </c>
      <c r="F330" s="46">
        <v>626</v>
      </c>
    </row>
    <row r="331" spans="1:6" ht="19.5" customHeight="1">
      <c r="A331" s="45" t="s">
        <v>74</v>
      </c>
      <c r="B331" s="45" t="s">
        <v>68</v>
      </c>
      <c r="C331" s="45" t="s">
        <v>67</v>
      </c>
      <c r="D331" s="91" t="s">
        <v>209</v>
      </c>
      <c r="E331" s="91" t="s">
        <v>484</v>
      </c>
      <c r="F331" s="46">
        <v>48</v>
      </c>
    </row>
    <row r="332" spans="1:6" ht="19.5" customHeight="1">
      <c r="A332" s="45" t="s">
        <v>74</v>
      </c>
      <c r="B332" s="45" t="s">
        <v>68</v>
      </c>
      <c r="C332" s="45" t="s">
        <v>67</v>
      </c>
      <c r="D332" s="91" t="s">
        <v>209</v>
      </c>
      <c r="E332" s="91" t="s">
        <v>326</v>
      </c>
      <c r="F332" s="46">
        <v>8</v>
      </c>
    </row>
    <row r="333" spans="1:6" ht="19.5" customHeight="1">
      <c r="A333" s="45" t="s">
        <v>74</v>
      </c>
      <c r="B333" s="45" t="s">
        <v>68</v>
      </c>
      <c r="C333" s="45" t="s">
        <v>67</v>
      </c>
      <c r="D333" s="91" t="s">
        <v>209</v>
      </c>
      <c r="E333" s="91" t="s">
        <v>319</v>
      </c>
      <c r="F333" s="46">
        <v>10</v>
      </c>
    </row>
    <row r="334" spans="1:6" ht="19.5" customHeight="1">
      <c r="A334" s="45" t="s">
        <v>74</v>
      </c>
      <c r="B334" s="45" t="s">
        <v>68</v>
      </c>
      <c r="C334" s="45" t="s">
        <v>67</v>
      </c>
      <c r="D334" s="91" t="s">
        <v>209</v>
      </c>
      <c r="E334" s="91" t="s">
        <v>328</v>
      </c>
      <c r="F334" s="46">
        <v>10</v>
      </c>
    </row>
    <row r="335" spans="1:6" ht="19.5" customHeight="1">
      <c r="A335" s="45" t="s">
        <v>74</v>
      </c>
      <c r="B335" s="45" t="s">
        <v>68</v>
      </c>
      <c r="C335" s="45" t="s">
        <v>67</v>
      </c>
      <c r="D335" s="91" t="s">
        <v>209</v>
      </c>
      <c r="E335" s="91" t="s">
        <v>485</v>
      </c>
      <c r="F335" s="46">
        <v>14</v>
      </c>
    </row>
    <row r="336" spans="1:6" ht="19.5" customHeight="1">
      <c r="A336" s="45" t="s">
        <v>74</v>
      </c>
      <c r="B336" s="45" t="s">
        <v>68</v>
      </c>
      <c r="C336" s="45" t="s">
        <v>67</v>
      </c>
      <c r="D336" s="91" t="s">
        <v>209</v>
      </c>
      <c r="E336" s="91" t="s">
        <v>325</v>
      </c>
      <c r="F336" s="46">
        <v>3</v>
      </c>
    </row>
    <row r="337" spans="1:6" ht="19.5" customHeight="1">
      <c r="A337" s="45" t="s">
        <v>74</v>
      </c>
      <c r="B337" s="45" t="s">
        <v>68</v>
      </c>
      <c r="C337" s="45" t="s">
        <v>67</v>
      </c>
      <c r="D337" s="91" t="s">
        <v>209</v>
      </c>
      <c r="E337" s="91" t="s">
        <v>486</v>
      </c>
      <c r="F337" s="46">
        <v>49</v>
      </c>
    </row>
    <row r="338" spans="1:6" ht="19.5" customHeight="1">
      <c r="A338" s="45" t="s">
        <v>74</v>
      </c>
      <c r="B338" s="45" t="s">
        <v>68</v>
      </c>
      <c r="C338" s="45" t="s">
        <v>67</v>
      </c>
      <c r="D338" s="91" t="s">
        <v>209</v>
      </c>
      <c r="E338" s="91" t="s">
        <v>487</v>
      </c>
      <c r="F338" s="46">
        <v>242</v>
      </c>
    </row>
    <row r="339" spans="1:6" ht="19.5" customHeight="1">
      <c r="A339" s="45" t="s">
        <v>74</v>
      </c>
      <c r="B339" s="45" t="s">
        <v>68</v>
      </c>
      <c r="C339" s="45" t="s">
        <v>67</v>
      </c>
      <c r="D339" s="91" t="s">
        <v>209</v>
      </c>
      <c r="E339" s="91" t="s">
        <v>488</v>
      </c>
      <c r="F339" s="46">
        <v>80</v>
      </c>
    </row>
    <row r="340" spans="1:6" ht="19.5" customHeight="1">
      <c r="A340" s="45" t="s">
        <v>74</v>
      </c>
      <c r="B340" s="45" t="s">
        <v>68</v>
      </c>
      <c r="C340" s="45" t="s">
        <v>67</v>
      </c>
      <c r="D340" s="91" t="s">
        <v>209</v>
      </c>
      <c r="E340" s="91" t="s">
        <v>489</v>
      </c>
      <c r="F340" s="46">
        <v>5</v>
      </c>
    </row>
    <row r="341" spans="1:6" ht="19.5" customHeight="1">
      <c r="A341" s="45" t="s">
        <v>74</v>
      </c>
      <c r="B341" s="45" t="s">
        <v>68</v>
      </c>
      <c r="C341" s="45" t="s">
        <v>67</v>
      </c>
      <c r="D341" s="91" t="s">
        <v>209</v>
      </c>
      <c r="E341" s="91" t="s">
        <v>349</v>
      </c>
      <c r="F341" s="46">
        <v>28</v>
      </c>
    </row>
    <row r="342" spans="1:6" ht="19.5" customHeight="1">
      <c r="A342" s="45" t="s">
        <v>74</v>
      </c>
      <c r="B342" s="45" t="s">
        <v>68</v>
      </c>
      <c r="C342" s="45" t="s">
        <v>67</v>
      </c>
      <c r="D342" s="91" t="s">
        <v>209</v>
      </c>
      <c r="E342" s="91" t="s">
        <v>490</v>
      </c>
      <c r="F342" s="46">
        <v>113</v>
      </c>
    </row>
    <row r="343" spans="1:6" ht="19.5" customHeight="1">
      <c r="A343" s="45" t="s">
        <v>74</v>
      </c>
      <c r="B343" s="45" t="s">
        <v>68</v>
      </c>
      <c r="C343" s="45" t="s">
        <v>67</v>
      </c>
      <c r="D343" s="91" t="s">
        <v>209</v>
      </c>
      <c r="E343" s="91" t="s">
        <v>342</v>
      </c>
      <c r="F343" s="46">
        <v>16</v>
      </c>
    </row>
    <row r="344" spans="1:6" ht="19.5" customHeight="1">
      <c r="A344" s="45"/>
      <c r="B344" s="45"/>
      <c r="C344" s="45"/>
      <c r="D344" s="91" t="s">
        <v>210</v>
      </c>
      <c r="E344" s="91" t="s">
        <v>211</v>
      </c>
      <c r="F344" s="46">
        <v>218</v>
      </c>
    </row>
    <row r="345" spans="1:6" ht="19.5" customHeight="1">
      <c r="A345" s="45"/>
      <c r="B345" s="45"/>
      <c r="C345" s="45"/>
      <c r="D345" s="91"/>
      <c r="E345" s="91" t="s">
        <v>78</v>
      </c>
      <c r="F345" s="46">
        <v>218</v>
      </c>
    </row>
    <row r="346" spans="1:6" ht="19.5" customHeight="1">
      <c r="A346" s="45" t="s">
        <v>74</v>
      </c>
      <c r="B346" s="45" t="s">
        <v>68</v>
      </c>
      <c r="C346" s="45" t="s">
        <v>67</v>
      </c>
      <c r="D346" s="91" t="s">
        <v>212</v>
      </c>
      <c r="E346" s="91" t="s">
        <v>342</v>
      </c>
      <c r="F346" s="46">
        <v>52</v>
      </c>
    </row>
    <row r="347" spans="1:6" ht="19.5" customHeight="1">
      <c r="A347" s="45" t="s">
        <v>74</v>
      </c>
      <c r="B347" s="45" t="s">
        <v>68</v>
      </c>
      <c r="C347" s="45" t="s">
        <v>67</v>
      </c>
      <c r="D347" s="91" t="s">
        <v>212</v>
      </c>
      <c r="E347" s="91" t="s">
        <v>326</v>
      </c>
      <c r="F347" s="46">
        <v>24.84</v>
      </c>
    </row>
    <row r="348" spans="1:6" ht="19.5" customHeight="1">
      <c r="A348" s="45" t="s">
        <v>74</v>
      </c>
      <c r="B348" s="45" t="s">
        <v>68</v>
      </c>
      <c r="C348" s="45" t="s">
        <v>67</v>
      </c>
      <c r="D348" s="91" t="s">
        <v>212</v>
      </c>
      <c r="E348" s="91" t="s">
        <v>349</v>
      </c>
      <c r="F348" s="46">
        <v>6.92</v>
      </c>
    </row>
    <row r="349" spans="1:6" ht="19.5" customHeight="1">
      <c r="A349" s="45" t="s">
        <v>74</v>
      </c>
      <c r="B349" s="45" t="s">
        <v>68</v>
      </c>
      <c r="C349" s="45" t="s">
        <v>67</v>
      </c>
      <c r="D349" s="91" t="s">
        <v>212</v>
      </c>
      <c r="E349" s="91" t="s">
        <v>375</v>
      </c>
      <c r="F349" s="46">
        <v>14.24</v>
      </c>
    </row>
    <row r="350" spans="1:6" ht="19.5" customHeight="1">
      <c r="A350" s="45" t="s">
        <v>74</v>
      </c>
      <c r="B350" s="45" t="s">
        <v>68</v>
      </c>
      <c r="C350" s="45" t="s">
        <v>67</v>
      </c>
      <c r="D350" s="91" t="s">
        <v>212</v>
      </c>
      <c r="E350" s="91" t="s">
        <v>341</v>
      </c>
      <c r="F350" s="46">
        <v>20.45</v>
      </c>
    </row>
    <row r="351" spans="1:6" ht="19.5" customHeight="1">
      <c r="A351" s="45" t="s">
        <v>74</v>
      </c>
      <c r="B351" s="45" t="s">
        <v>68</v>
      </c>
      <c r="C351" s="45" t="s">
        <v>67</v>
      </c>
      <c r="D351" s="91" t="s">
        <v>212</v>
      </c>
      <c r="E351" s="91" t="s">
        <v>313</v>
      </c>
      <c r="F351" s="46">
        <v>2.2</v>
      </c>
    </row>
    <row r="352" spans="1:6" ht="19.5" customHeight="1">
      <c r="A352" s="45" t="s">
        <v>74</v>
      </c>
      <c r="B352" s="45" t="s">
        <v>68</v>
      </c>
      <c r="C352" s="45" t="s">
        <v>67</v>
      </c>
      <c r="D352" s="91" t="s">
        <v>212</v>
      </c>
      <c r="E352" s="91" t="s">
        <v>325</v>
      </c>
      <c r="F352" s="46">
        <v>2</v>
      </c>
    </row>
    <row r="353" spans="1:6" ht="19.5" customHeight="1">
      <c r="A353" s="45" t="s">
        <v>74</v>
      </c>
      <c r="B353" s="45" t="s">
        <v>68</v>
      </c>
      <c r="C353" s="45" t="s">
        <v>67</v>
      </c>
      <c r="D353" s="91" t="s">
        <v>212</v>
      </c>
      <c r="E353" s="91" t="s">
        <v>491</v>
      </c>
      <c r="F353" s="46">
        <v>81.75</v>
      </c>
    </row>
    <row r="354" spans="1:6" ht="19.5" customHeight="1">
      <c r="A354" s="45" t="s">
        <v>74</v>
      </c>
      <c r="B354" s="45" t="s">
        <v>68</v>
      </c>
      <c r="C354" s="45" t="s">
        <v>67</v>
      </c>
      <c r="D354" s="91" t="s">
        <v>212</v>
      </c>
      <c r="E354" s="91" t="s">
        <v>492</v>
      </c>
      <c r="F354" s="46">
        <v>13.6</v>
      </c>
    </row>
    <row r="355" spans="1:6" ht="19.5" customHeight="1">
      <c r="A355" s="45"/>
      <c r="B355" s="45"/>
      <c r="C355" s="45"/>
      <c r="D355" s="91" t="s">
        <v>213</v>
      </c>
      <c r="E355" s="91" t="s">
        <v>214</v>
      </c>
      <c r="F355" s="46">
        <v>8878.36</v>
      </c>
    </row>
    <row r="356" spans="1:6" ht="19.5" customHeight="1">
      <c r="A356" s="45"/>
      <c r="B356" s="45"/>
      <c r="C356" s="45"/>
      <c r="D356" s="91"/>
      <c r="E356" s="91" t="s">
        <v>216</v>
      </c>
      <c r="F356" s="46">
        <v>1199.66</v>
      </c>
    </row>
    <row r="357" spans="1:6" ht="19.5" customHeight="1">
      <c r="A357" s="45" t="s">
        <v>74</v>
      </c>
      <c r="B357" s="45" t="s">
        <v>68</v>
      </c>
      <c r="C357" s="45" t="s">
        <v>64</v>
      </c>
      <c r="D357" s="91" t="s">
        <v>215</v>
      </c>
      <c r="E357" s="91" t="s">
        <v>493</v>
      </c>
      <c r="F357" s="46">
        <v>1199.66</v>
      </c>
    </row>
    <row r="358" spans="1:6" ht="19.5" customHeight="1">
      <c r="A358" s="45"/>
      <c r="B358" s="45"/>
      <c r="C358" s="45"/>
      <c r="D358" s="91"/>
      <c r="E358" s="91" t="s">
        <v>91</v>
      </c>
      <c r="F358" s="46">
        <v>7428.7</v>
      </c>
    </row>
    <row r="359" spans="1:6" ht="19.5" customHeight="1">
      <c r="A359" s="45" t="s">
        <v>74</v>
      </c>
      <c r="B359" s="45" t="s">
        <v>68</v>
      </c>
      <c r="C359" s="45" t="s">
        <v>90</v>
      </c>
      <c r="D359" s="91" t="s">
        <v>215</v>
      </c>
      <c r="E359" s="91" t="s">
        <v>494</v>
      </c>
      <c r="F359" s="46">
        <v>7428.7</v>
      </c>
    </row>
    <row r="360" spans="1:6" ht="19.5" customHeight="1">
      <c r="A360" s="45"/>
      <c r="B360" s="45"/>
      <c r="C360" s="45"/>
      <c r="D360" s="91"/>
      <c r="E360" s="91" t="s">
        <v>78</v>
      </c>
      <c r="F360" s="46">
        <v>250</v>
      </c>
    </row>
    <row r="361" spans="1:6" ht="19.5" customHeight="1">
      <c r="A361" s="45" t="s">
        <v>74</v>
      </c>
      <c r="B361" s="45" t="s">
        <v>68</v>
      </c>
      <c r="C361" s="45" t="s">
        <v>67</v>
      </c>
      <c r="D361" s="91" t="s">
        <v>215</v>
      </c>
      <c r="E361" s="91" t="s">
        <v>495</v>
      </c>
      <c r="F361" s="46">
        <v>150</v>
      </c>
    </row>
    <row r="362" spans="1:6" ht="19.5" customHeight="1">
      <c r="A362" s="45" t="s">
        <v>74</v>
      </c>
      <c r="B362" s="45" t="s">
        <v>68</v>
      </c>
      <c r="C362" s="45" t="s">
        <v>67</v>
      </c>
      <c r="D362" s="91" t="s">
        <v>215</v>
      </c>
      <c r="E362" s="91" t="s">
        <v>342</v>
      </c>
      <c r="F362" s="46">
        <v>8.5</v>
      </c>
    </row>
    <row r="363" spans="1:6" ht="19.5" customHeight="1">
      <c r="A363" s="45" t="s">
        <v>74</v>
      </c>
      <c r="B363" s="45" t="s">
        <v>68</v>
      </c>
      <c r="C363" s="45" t="s">
        <v>67</v>
      </c>
      <c r="D363" s="91" t="s">
        <v>215</v>
      </c>
      <c r="E363" s="91" t="s">
        <v>496</v>
      </c>
      <c r="F363" s="46">
        <v>40</v>
      </c>
    </row>
    <row r="364" spans="1:6" ht="19.5" customHeight="1">
      <c r="A364" s="45" t="s">
        <v>74</v>
      </c>
      <c r="B364" s="45" t="s">
        <v>68</v>
      </c>
      <c r="C364" s="45" t="s">
        <v>67</v>
      </c>
      <c r="D364" s="91" t="s">
        <v>215</v>
      </c>
      <c r="E364" s="91" t="s">
        <v>326</v>
      </c>
      <c r="F364" s="46">
        <v>21</v>
      </c>
    </row>
    <row r="365" spans="1:6" ht="19.5" customHeight="1">
      <c r="A365" s="45" t="s">
        <v>74</v>
      </c>
      <c r="B365" s="45" t="s">
        <v>68</v>
      </c>
      <c r="C365" s="45" t="s">
        <v>67</v>
      </c>
      <c r="D365" s="91" t="s">
        <v>215</v>
      </c>
      <c r="E365" s="91" t="s">
        <v>341</v>
      </c>
      <c r="F365" s="46">
        <v>19</v>
      </c>
    </row>
    <row r="366" spans="1:6" ht="19.5" customHeight="1">
      <c r="A366" s="45" t="s">
        <v>74</v>
      </c>
      <c r="B366" s="45" t="s">
        <v>68</v>
      </c>
      <c r="C366" s="45" t="s">
        <v>67</v>
      </c>
      <c r="D366" s="91" t="s">
        <v>215</v>
      </c>
      <c r="E366" s="91" t="s">
        <v>325</v>
      </c>
      <c r="F366" s="46">
        <v>1</v>
      </c>
    </row>
    <row r="367" spans="1:6" ht="19.5" customHeight="1">
      <c r="A367" s="45" t="s">
        <v>74</v>
      </c>
      <c r="B367" s="45" t="s">
        <v>68</v>
      </c>
      <c r="C367" s="45" t="s">
        <v>67</v>
      </c>
      <c r="D367" s="91" t="s">
        <v>215</v>
      </c>
      <c r="E367" s="91" t="s">
        <v>497</v>
      </c>
      <c r="F367" s="46">
        <v>4</v>
      </c>
    </row>
    <row r="368" spans="1:6" ht="19.5" customHeight="1">
      <c r="A368" s="45" t="s">
        <v>74</v>
      </c>
      <c r="B368" s="45" t="s">
        <v>68</v>
      </c>
      <c r="C368" s="45" t="s">
        <v>67</v>
      </c>
      <c r="D368" s="91" t="s">
        <v>215</v>
      </c>
      <c r="E368" s="91" t="s">
        <v>498</v>
      </c>
      <c r="F368" s="46">
        <v>6.5</v>
      </c>
    </row>
    <row r="369" spans="1:6" ht="19.5" customHeight="1">
      <c r="A369" s="45"/>
      <c r="B369" s="45"/>
      <c r="C369" s="45"/>
      <c r="D369" s="91" t="s">
        <v>217</v>
      </c>
      <c r="E369" s="91" t="s">
        <v>218</v>
      </c>
      <c r="F369" s="46">
        <v>326.1</v>
      </c>
    </row>
    <row r="370" spans="1:6" ht="19.5" customHeight="1">
      <c r="A370" s="45"/>
      <c r="B370" s="45"/>
      <c r="C370" s="45"/>
      <c r="D370" s="91"/>
      <c r="E370" s="91" t="s">
        <v>95</v>
      </c>
      <c r="F370" s="46">
        <v>326.1</v>
      </c>
    </row>
    <row r="371" spans="1:6" ht="19.5" customHeight="1">
      <c r="A371" s="45" t="s">
        <v>74</v>
      </c>
      <c r="B371" s="45" t="s">
        <v>68</v>
      </c>
      <c r="C371" s="45" t="s">
        <v>94</v>
      </c>
      <c r="D371" s="91" t="s">
        <v>219</v>
      </c>
      <c r="E371" s="91" t="s">
        <v>342</v>
      </c>
      <c r="F371" s="46">
        <v>35</v>
      </c>
    </row>
    <row r="372" spans="1:6" ht="19.5" customHeight="1">
      <c r="A372" s="45" t="s">
        <v>74</v>
      </c>
      <c r="B372" s="45" t="s">
        <v>68</v>
      </c>
      <c r="C372" s="45" t="s">
        <v>94</v>
      </c>
      <c r="D372" s="91" t="s">
        <v>219</v>
      </c>
      <c r="E372" s="91" t="s">
        <v>326</v>
      </c>
      <c r="F372" s="46">
        <v>35</v>
      </c>
    </row>
    <row r="373" spans="1:6" ht="19.5" customHeight="1">
      <c r="A373" s="45" t="s">
        <v>74</v>
      </c>
      <c r="B373" s="45" t="s">
        <v>68</v>
      </c>
      <c r="C373" s="45" t="s">
        <v>94</v>
      </c>
      <c r="D373" s="91" t="s">
        <v>219</v>
      </c>
      <c r="E373" s="91" t="s">
        <v>319</v>
      </c>
      <c r="F373" s="46">
        <v>15</v>
      </c>
    </row>
    <row r="374" spans="1:6" ht="19.5" customHeight="1">
      <c r="A374" s="45" t="s">
        <v>74</v>
      </c>
      <c r="B374" s="45" t="s">
        <v>68</v>
      </c>
      <c r="C374" s="45" t="s">
        <v>94</v>
      </c>
      <c r="D374" s="91" t="s">
        <v>219</v>
      </c>
      <c r="E374" s="91" t="s">
        <v>499</v>
      </c>
      <c r="F374" s="46">
        <v>10</v>
      </c>
    </row>
    <row r="375" spans="1:6" ht="19.5" customHeight="1">
      <c r="A375" s="45" t="s">
        <v>74</v>
      </c>
      <c r="B375" s="45" t="s">
        <v>68</v>
      </c>
      <c r="C375" s="45" t="s">
        <v>94</v>
      </c>
      <c r="D375" s="91" t="s">
        <v>219</v>
      </c>
      <c r="E375" s="91" t="s">
        <v>341</v>
      </c>
      <c r="F375" s="46">
        <v>48</v>
      </c>
    </row>
    <row r="376" spans="1:6" ht="19.5" customHeight="1">
      <c r="A376" s="45" t="s">
        <v>74</v>
      </c>
      <c r="B376" s="45" t="s">
        <v>68</v>
      </c>
      <c r="C376" s="45" t="s">
        <v>94</v>
      </c>
      <c r="D376" s="91" t="s">
        <v>219</v>
      </c>
      <c r="E376" s="91" t="s">
        <v>500</v>
      </c>
      <c r="F376" s="46">
        <v>47</v>
      </c>
    </row>
    <row r="377" spans="1:6" ht="19.5" customHeight="1">
      <c r="A377" s="45" t="s">
        <v>74</v>
      </c>
      <c r="B377" s="45" t="s">
        <v>68</v>
      </c>
      <c r="C377" s="45" t="s">
        <v>94</v>
      </c>
      <c r="D377" s="91" t="s">
        <v>219</v>
      </c>
      <c r="E377" s="91" t="s">
        <v>313</v>
      </c>
      <c r="F377" s="46">
        <v>4</v>
      </c>
    </row>
    <row r="378" spans="1:6" ht="19.5" customHeight="1">
      <c r="A378" s="45" t="s">
        <v>74</v>
      </c>
      <c r="B378" s="45" t="s">
        <v>68</v>
      </c>
      <c r="C378" s="45" t="s">
        <v>94</v>
      </c>
      <c r="D378" s="91" t="s">
        <v>219</v>
      </c>
      <c r="E378" s="91" t="s">
        <v>325</v>
      </c>
      <c r="F378" s="46">
        <v>0.5</v>
      </c>
    </row>
    <row r="379" spans="1:6" ht="19.5" customHeight="1">
      <c r="A379" s="45" t="s">
        <v>74</v>
      </c>
      <c r="B379" s="45" t="s">
        <v>68</v>
      </c>
      <c r="C379" s="45" t="s">
        <v>94</v>
      </c>
      <c r="D379" s="91" t="s">
        <v>219</v>
      </c>
      <c r="E379" s="91" t="s">
        <v>501</v>
      </c>
      <c r="F379" s="46">
        <v>10</v>
      </c>
    </row>
    <row r="380" spans="1:6" ht="19.5" customHeight="1">
      <c r="A380" s="45" t="s">
        <v>74</v>
      </c>
      <c r="B380" s="45" t="s">
        <v>68</v>
      </c>
      <c r="C380" s="45" t="s">
        <v>94</v>
      </c>
      <c r="D380" s="91" t="s">
        <v>219</v>
      </c>
      <c r="E380" s="91" t="s">
        <v>502</v>
      </c>
      <c r="F380" s="46">
        <v>13</v>
      </c>
    </row>
    <row r="381" spans="1:6" ht="19.5" customHeight="1">
      <c r="A381" s="45" t="s">
        <v>74</v>
      </c>
      <c r="B381" s="45" t="s">
        <v>68</v>
      </c>
      <c r="C381" s="45" t="s">
        <v>94</v>
      </c>
      <c r="D381" s="91" t="s">
        <v>219</v>
      </c>
      <c r="E381" s="91" t="s">
        <v>323</v>
      </c>
      <c r="F381" s="46">
        <v>12</v>
      </c>
    </row>
    <row r="382" spans="1:6" ht="19.5" customHeight="1">
      <c r="A382" s="45" t="s">
        <v>74</v>
      </c>
      <c r="B382" s="45" t="s">
        <v>68</v>
      </c>
      <c r="C382" s="45" t="s">
        <v>94</v>
      </c>
      <c r="D382" s="91" t="s">
        <v>219</v>
      </c>
      <c r="E382" s="91" t="s">
        <v>332</v>
      </c>
      <c r="F382" s="46">
        <v>27</v>
      </c>
    </row>
    <row r="383" spans="1:6" ht="19.5" customHeight="1">
      <c r="A383" s="45" t="s">
        <v>74</v>
      </c>
      <c r="B383" s="45" t="s">
        <v>68</v>
      </c>
      <c r="C383" s="45" t="s">
        <v>94</v>
      </c>
      <c r="D383" s="91" t="s">
        <v>219</v>
      </c>
      <c r="E383" s="91" t="s">
        <v>503</v>
      </c>
      <c r="F383" s="46">
        <v>11.6</v>
      </c>
    </row>
    <row r="384" spans="1:6" ht="19.5" customHeight="1">
      <c r="A384" s="45" t="s">
        <v>74</v>
      </c>
      <c r="B384" s="45" t="s">
        <v>68</v>
      </c>
      <c r="C384" s="45" t="s">
        <v>94</v>
      </c>
      <c r="D384" s="91" t="s">
        <v>219</v>
      </c>
      <c r="E384" s="91" t="s">
        <v>504</v>
      </c>
      <c r="F384" s="46">
        <v>46</v>
      </c>
    </row>
    <row r="385" spans="1:6" ht="19.5" customHeight="1">
      <c r="A385" s="45" t="s">
        <v>74</v>
      </c>
      <c r="B385" s="45" t="s">
        <v>68</v>
      </c>
      <c r="C385" s="45" t="s">
        <v>94</v>
      </c>
      <c r="D385" s="91" t="s">
        <v>219</v>
      </c>
      <c r="E385" s="91" t="s">
        <v>505</v>
      </c>
      <c r="F385" s="46">
        <v>6</v>
      </c>
    </row>
    <row r="386" spans="1:6" ht="19.5" customHeight="1">
      <c r="A386" s="45" t="s">
        <v>74</v>
      </c>
      <c r="B386" s="45" t="s">
        <v>68</v>
      </c>
      <c r="C386" s="45" t="s">
        <v>94</v>
      </c>
      <c r="D386" s="91" t="s">
        <v>219</v>
      </c>
      <c r="E386" s="91" t="s">
        <v>506</v>
      </c>
      <c r="F386" s="46">
        <v>6</v>
      </c>
    </row>
  </sheetData>
  <sheetProtection/>
  <mergeCells count="3">
    <mergeCell ref="F4:F6"/>
    <mergeCell ref="D5:D6"/>
    <mergeCell ref="E5:E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C23" sqref="C23"/>
    </sheetView>
  </sheetViews>
  <sheetFormatPr defaultColWidth="9.16015625" defaultRowHeight="11.25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55"/>
      <c r="B1" s="55"/>
      <c r="C1" s="55"/>
      <c r="D1" s="55"/>
      <c r="E1" s="126"/>
      <c r="F1" s="55"/>
      <c r="G1" s="55"/>
      <c r="H1" s="100" t="s">
        <v>507</v>
      </c>
      <c r="I1" s="118"/>
    </row>
    <row r="2" spans="1:9" ht="25.5" customHeight="1">
      <c r="A2" s="35" t="s">
        <v>508</v>
      </c>
      <c r="B2" s="36"/>
      <c r="C2" s="36"/>
      <c r="D2" s="36"/>
      <c r="E2" s="36"/>
      <c r="F2" s="36"/>
      <c r="G2" s="36"/>
      <c r="H2" s="36"/>
      <c r="I2" s="118"/>
    </row>
    <row r="3" spans="1:9" ht="19.5" customHeight="1">
      <c r="A3" s="131" t="s">
        <v>4</v>
      </c>
      <c r="B3" s="127"/>
      <c r="C3" s="127"/>
      <c r="D3" s="127"/>
      <c r="E3" s="127"/>
      <c r="F3" s="127"/>
      <c r="G3" s="127"/>
      <c r="H3" s="40" t="s">
        <v>21</v>
      </c>
      <c r="I3" s="118"/>
    </row>
    <row r="4" spans="1:9" ht="19.5" customHeight="1">
      <c r="A4" s="184" t="s">
        <v>509</v>
      </c>
      <c r="B4" s="178" t="s">
        <v>510</v>
      </c>
      <c r="C4" s="82" t="s">
        <v>511</v>
      </c>
      <c r="D4" s="82"/>
      <c r="E4" s="82"/>
      <c r="F4" s="82"/>
      <c r="G4" s="82"/>
      <c r="H4" s="82"/>
      <c r="I4" s="118"/>
    </row>
    <row r="5" spans="1:9" ht="19.5" customHeight="1">
      <c r="A5" s="184"/>
      <c r="B5" s="184"/>
      <c r="C5" s="189" t="s">
        <v>39</v>
      </c>
      <c r="D5" s="184" t="s">
        <v>512</v>
      </c>
      <c r="E5" s="83" t="s">
        <v>513</v>
      </c>
      <c r="F5" s="132"/>
      <c r="G5" s="132"/>
      <c r="H5" s="187" t="s">
        <v>514</v>
      </c>
      <c r="I5" s="118"/>
    </row>
    <row r="6" spans="1:9" ht="33.75" customHeight="1">
      <c r="A6" s="188"/>
      <c r="B6" s="188"/>
      <c r="C6" s="189"/>
      <c r="D6" s="178"/>
      <c r="E6" s="133" t="s">
        <v>51</v>
      </c>
      <c r="F6" s="134" t="s">
        <v>515</v>
      </c>
      <c r="G6" s="135" t="s">
        <v>516</v>
      </c>
      <c r="H6" s="187"/>
      <c r="I6" s="118"/>
    </row>
    <row r="7" spans="1:9" ht="19.5" customHeight="1">
      <c r="A7" s="47" t="s">
        <v>517</v>
      </c>
      <c r="B7" s="45" t="s">
        <v>4</v>
      </c>
      <c r="C7" s="54">
        <v>2196.12</v>
      </c>
      <c r="D7" s="53">
        <v>35</v>
      </c>
      <c r="E7" s="51">
        <v>2099.12</v>
      </c>
      <c r="F7" s="51">
        <v>0</v>
      </c>
      <c r="G7" s="51">
        <v>2099.12</v>
      </c>
      <c r="H7" s="52">
        <v>62</v>
      </c>
      <c r="I7" s="109"/>
    </row>
    <row r="8" spans="1:9" ht="19.5" customHeight="1">
      <c r="A8" s="136"/>
      <c r="B8" s="136"/>
      <c r="C8" s="136"/>
      <c r="D8" s="136"/>
      <c r="E8" s="137"/>
      <c r="F8" s="136"/>
      <c r="G8" s="136"/>
      <c r="H8" s="118"/>
      <c r="I8" s="118"/>
    </row>
    <row r="9" spans="1:9" ht="19.5" customHeight="1">
      <c r="A9" s="138"/>
      <c r="B9" s="138"/>
      <c r="C9" s="138"/>
      <c r="D9" s="138"/>
      <c r="E9" s="139"/>
      <c r="F9" s="140"/>
      <c r="G9" s="140"/>
      <c r="H9" s="118"/>
      <c r="I9" s="123"/>
    </row>
    <row r="10" spans="1:9" ht="19.5" customHeight="1">
      <c r="A10" s="138"/>
      <c r="B10" s="138"/>
      <c r="C10" s="138"/>
      <c r="D10" s="138"/>
      <c r="E10" s="141"/>
      <c r="F10" s="138"/>
      <c r="G10" s="138"/>
      <c r="H10" s="123"/>
      <c r="I10" s="123"/>
    </row>
    <row r="11" spans="1:9" ht="19.5" customHeight="1">
      <c r="A11" s="138"/>
      <c r="B11" s="138"/>
      <c r="C11" s="138"/>
      <c r="D11" s="138"/>
      <c r="E11" s="141"/>
      <c r="F11" s="138"/>
      <c r="G11" s="138"/>
      <c r="H11" s="123"/>
      <c r="I11" s="123"/>
    </row>
    <row r="12" spans="1:9" ht="19.5" customHeight="1">
      <c r="A12" s="138"/>
      <c r="B12" s="138"/>
      <c r="C12" s="138"/>
      <c r="D12" s="138"/>
      <c r="E12" s="139"/>
      <c r="F12" s="138"/>
      <c r="G12" s="138"/>
      <c r="H12" s="123"/>
      <c r="I12" s="123"/>
    </row>
    <row r="13" spans="1:9" ht="19.5" customHeight="1">
      <c r="A13" s="138"/>
      <c r="B13" s="138"/>
      <c r="C13" s="138"/>
      <c r="D13" s="138"/>
      <c r="E13" s="139"/>
      <c r="F13" s="138"/>
      <c r="G13" s="138"/>
      <c r="H13" s="123"/>
      <c r="I13" s="123"/>
    </row>
    <row r="14" spans="1:9" ht="19.5" customHeight="1">
      <c r="A14" s="138"/>
      <c r="B14" s="138"/>
      <c r="C14" s="138"/>
      <c r="D14" s="138"/>
      <c r="E14" s="141"/>
      <c r="F14" s="138"/>
      <c r="G14" s="138"/>
      <c r="H14" s="123"/>
      <c r="I14" s="123"/>
    </row>
    <row r="15" spans="1:9" ht="19.5" customHeight="1">
      <c r="A15" s="138"/>
      <c r="B15" s="138"/>
      <c r="C15" s="138"/>
      <c r="D15" s="138"/>
      <c r="E15" s="141"/>
      <c r="F15" s="138"/>
      <c r="G15" s="138"/>
      <c r="H15" s="123"/>
      <c r="I15" s="123"/>
    </row>
    <row r="16" spans="1:9" ht="19.5" customHeight="1">
      <c r="A16" s="138"/>
      <c r="B16" s="138"/>
      <c r="C16" s="138"/>
      <c r="D16" s="138"/>
      <c r="E16" s="139"/>
      <c r="F16" s="138"/>
      <c r="G16" s="138"/>
      <c r="H16" s="123"/>
      <c r="I16" s="123"/>
    </row>
    <row r="17" spans="1:9" ht="19.5" customHeight="1">
      <c r="A17" s="138"/>
      <c r="B17" s="138"/>
      <c r="C17" s="138"/>
      <c r="D17" s="138"/>
      <c r="E17" s="139"/>
      <c r="F17" s="138"/>
      <c r="G17" s="138"/>
      <c r="H17" s="123"/>
      <c r="I17" s="123"/>
    </row>
    <row r="18" spans="1:9" ht="19.5" customHeight="1">
      <c r="A18" s="138"/>
      <c r="B18" s="138"/>
      <c r="C18" s="138"/>
      <c r="D18" s="138"/>
      <c r="E18" s="142"/>
      <c r="F18" s="138"/>
      <c r="G18" s="138"/>
      <c r="H18" s="123"/>
      <c r="I18" s="123"/>
    </row>
    <row r="19" spans="1:9" ht="19.5" customHeight="1">
      <c r="A19" s="138"/>
      <c r="B19" s="138"/>
      <c r="C19" s="138"/>
      <c r="D19" s="138"/>
      <c r="E19" s="141"/>
      <c r="F19" s="138"/>
      <c r="G19" s="138"/>
      <c r="H19" s="123"/>
      <c r="I19" s="123"/>
    </row>
    <row r="20" spans="1:9" ht="19.5" customHeight="1">
      <c r="A20" s="141"/>
      <c r="B20" s="141"/>
      <c r="C20" s="141"/>
      <c r="D20" s="141"/>
      <c r="E20" s="141"/>
      <c r="F20" s="138"/>
      <c r="G20" s="138"/>
      <c r="H20" s="123"/>
      <c r="I20" s="123"/>
    </row>
    <row r="21" spans="1:9" ht="19.5" customHeight="1">
      <c r="A21" s="123"/>
      <c r="B21" s="123"/>
      <c r="C21" s="123"/>
      <c r="D21" s="123"/>
      <c r="E21" s="124"/>
      <c r="F21" s="123"/>
      <c r="G21" s="123"/>
      <c r="H21" s="123"/>
      <c r="I21" s="123"/>
    </row>
    <row r="22" spans="1:9" ht="19.5" customHeight="1">
      <c r="A22" s="123"/>
      <c r="B22" s="123"/>
      <c r="C22" s="123"/>
      <c r="D22" s="123"/>
      <c r="E22" s="124"/>
      <c r="F22" s="123"/>
      <c r="G22" s="123"/>
      <c r="H22" s="123"/>
      <c r="I22" s="123"/>
    </row>
    <row r="23" spans="1:9" ht="19.5" customHeight="1">
      <c r="A23" s="123"/>
      <c r="B23" s="123"/>
      <c r="C23" s="123"/>
      <c r="D23" s="123"/>
      <c r="E23" s="124"/>
      <c r="F23" s="123"/>
      <c r="G23" s="123"/>
      <c r="H23" s="123"/>
      <c r="I23" s="123"/>
    </row>
    <row r="24" spans="1:9" ht="19.5" customHeight="1">
      <c r="A24" s="123"/>
      <c r="B24" s="123"/>
      <c r="C24" s="123"/>
      <c r="D24" s="123"/>
      <c r="E24" s="124"/>
      <c r="F24" s="123"/>
      <c r="G24" s="123"/>
      <c r="H24" s="123"/>
      <c r="I24" s="123"/>
    </row>
    <row r="25" spans="1:9" ht="19.5" customHeight="1">
      <c r="A25" s="123"/>
      <c r="B25" s="123"/>
      <c r="C25" s="123"/>
      <c r="D25" s="123"/>
      <c r="E25" s="124"/>
      <c r="F25" s="123"/>
      <c r="G25" s="123"/>
      <c r="H25" s="123"/>
      <c r="I25" s="123"/>
    </row>
    <row r="26" spans="1:9" ht="19.5" customHeight="1">
      <c r="A26" s="123"/>
      <c r="B26" s="123"/>
      <c r="C26" s="123"/>
      <c r="D26" s="123"/>
      <c r="E26" s="124"/>
      <c r="F26" s="123"/>
      <c r="G26" s="123"/>
      <c r="H26" s="123"/>
      <c r="I26" s="123"/>
    </row>
    <row r="27" spans="1:9" ht="19.5" customHeight="1">
      <c r="A27" s="123"/>
      <c r="B27" s="123"/>
      <c r="C27" s="123"/>
      <c r="D27" s="123"/>
      <c r="E27" s="124"/>
      <c r="F27" s="123"/>
      <c r="G27" s="123"/>
      <c r="H27" s="123"/>
      <c r="I27" s="123"/>
    </row>
    <row r="28" spans="1:9" ht="19.5" customHeight="1">
      <c r="A28" s="123"/>
      <c r="B28" s="123"/>
      <c r="C28" s="123"/>
      <c r="D28" s="123"/>
      <c r="E28" s="124"/>
      <c r="F28" s="123"/>
      <c r="G28" s="123"/>
      <c r="H28" s="123"/>
      <c r="I28" s="123"/>
    </row>
    <row r="29" spans="1:9" ht="19.5" customHeight="1">
      <c r="A29" s="123"/>
      <c r="B29" s="123"/>
      <c r="C29" s="123"/>
      <c r="D29" s="123"/>
      <c r="E29" s="124"/>
      <c r="F29" s="123"/>
      <c r="G29" s="123"/>
      <c r="H29" s="123"/>
      <c r="I29" s="123"/>
    </row>
    <row r="30" spans="1:9" ht="19.5" customHeight="1">
      <c r="A30" s="123"/>
      <c r="B30" s="123"/>
      <c r="C30" s="123"/>
      <c r="D30" s="123"/>
      <c r="E30" s="124"/>
      <c r="F30" s="123"/>
      <c r="G30" s="123"/>
      <c r="H30" s="123"/>
      <c r="I30" s="123"/>
    </row>
  </sheetData>
  <sheetProtection/>
  <mergeCells count="5">
    <mergeCell ref="H5:H6"/>
    <mergeCell ref="A4:A6"/>
    <mergeCell ref="B4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2016-03-04T06:12:57Z</cp:lastPrinted>
  <dcterms:modified xsi:type="dcterms:W3CDTF">2016-12-29T06:30:29Z</dcterms:modified>
  <cp:category/>
  <cp:version/>
  <cp:contentType/>
  <cp:contentStatus/>
</cp:coreProperties>
</file>